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I:\Engenharia-GPOI\GPOI\Mecanica\Projetos\Localidades\CPD I e II\Substituição de Equipamentos CPD II 07.2021\"/>
    </mc:Choice>
  </mc:AlternateContent>
  <bookViews>
    <workbookView xWindow="10035" yWindow="60" windowWidth="10455" windowHeight="7560" tabRatio="594"/>
  </bookViews>
  <sheets>
    <sheet name="Planilha de Orçamento" sheetId="9" r:id="rId1"/>
    <sheet name="BDI" sheetId="10" r:id="rId2"/>
  </sheets>
  <definedNames>
    <definedName name="_xlnm.Print_Area" localSheetId="1">BDI!$A$1:$I$33</definedName>
    <definedName name="_xlnm.Print_Area" localSheetId="0">'Planilha de Orçamento'!$A$1:$G$48</definedName>
    <definedName name="_xlnm.Print_Titles" localSheetId="0">'Planilha de Orçamento'!$14:$15</definedName>
  </definedNames>
  <calcPr calcId="162913" fullPrecision="0"/>
</workbook>
</file>

<file path=xl/calcChain.xml><?xml version="1.0" encoding="utf-8"?>
<calcChain xmlns="http://schemas.openxmlformats.org/spreadsheetml/2006/main">
  <c r="G37" i="9" l="1"/>
  <c r="G36" i="9" l="1"/>
  <c r="G27" i="9" l="1"/>
  <c r="G44" i="9" l="1"/>
  <c r="G43" i="9"/>
  <c r="G42" i="9"/>
  <c r="G41" i="9"/>
  <c r="G40" i="9"/>
  <c r="G39" i="9"/>
  <c r="F45" i="9" l="1"/>
  <c r="F46" i="9" s="1"/>
  <c r="E45" i="9"/>
  <c r="E46" i="9" s="1"/>
  <c r="G35" i="9" l="1"/>
  <c r="G34" i="9"/>
  <c r="G33" i="9" l="1"/>
  <c r="G30" i="9" l="1"/>
  <c r="G31" i="9"/>
  <c r="G25" i="9"/>
  <c r="G26" i="9"/>
  <c r="G28" i="9"/>
  <c r="G29" i="9"/>
  <c r="G18" i="9" l="1"/>
  <c r="G23" i="9"/>
  <c r="G22" i="9"/>
  <c r="G21" i="9"/>
  <c r="G24" i="9"/>
  <c r="G32" i="9"/>
  <c r="G20" i="9"/>
  <c r="G19" i="9"/>
  <c r="G45" i="9" l="1"/>
  <c r="G46" i="9" s="1"/>
  <c r="F47" i="9" l="1"/>
  <c r="G47" i="9" l="1"/>
  <c r="E47" i="9"/>
  <c r="D13" i="10" l="1"/>
  <c r="D21" i="10" s="1"/>
  <c r="G3" i="9" s="1"/>
  <c r="E48" i="9" s="1"/>
  <c r="F48" i="9" l="1"/>
  <c r="G48" i="9" s="1"/>
</calcChain>
</file>

<file path=xl/sharedStrings.xml><?xml version="1.0" encoding="utf-8"?>
<sst xmlns="http://schemas.openxmlformats.org/spreadsheetml/2006/main" count="147" uniqueCount="123">
  <si>
    <t>DESCRIÇÃO</t>
  </si>
  <si>
    <t>QUANT.</t>
  </si>
  <si>
    <t>UNID.</t>
  </si>
  <si>
    <t>MATERIAL</t>
  </si>
  <si>
    <t>EMAIL:</t>
  </si>
  <si>
    <t xml:space="preserve">MÃO DE OBRA </t>
  </si>
  <si>
    <t>RAZÃO SOCIAL:</t>
  </si>
  <si>
    <t>CNPJ:</t>
  </si>
  <si>
    <t>DATA DA PROPOSTA</t>
  </si>
  <si>
    <t>ITENS</t>
  </si>
  <si>
    <t>I</t>
  </si>
  <si>
    <t>FONE:</t>
  </si>
  <si>
    <t>1.1</t>
  </si>
  <si>
    <t>BDI</t>
  </si>
  <si>
    <t>LOTE</t>
  </si>
  <si>
    <t>ÚNICO</t>
  </si>
  <si>
    <t>ENDEREÇO:</t>
  </si>
  <si>
    <t>PROPONENTE</t>
  </si>
  <si>
    <t>PROPOSTA</t>
  </si>
  <si>
    <t>TOTAL GERAL</t>
  </si>
  <si>
    <t>DESPESAS INDIRETAS</t>
  </si>
  <si>
    <t>AC - Administração central</t>
  </si>
  <si>
    <t>SG - Seguro e Garantias</t>
  </si>
  <si>
    <t>R - Riscos</t>
  </si>
  <si>
    <t>L - Lucro</t>
  </si>
  <si>
    <t>I - Impostos</t>
  </si>
  <si>
    <t>5.1</t>
  </si>
  <si>
    <t>PIS</t>
  </si>
  <si>
    <t>5.2</t>
  </si>
  <si>
    <t>COFINS</t>
  </si>
  <si>
    <t>5.3</t>
  </si>
  <si>
    <t>ISS (cfe. Legislação municipal)</t>
  </si>
  <si>
    <t>5.4</t>
  </si>
  <si>
    <t>CPRB - Contrib. Prev. Sobre Rec. Bruta</t>
  </si>
  <si>
    <t>DF - Despesas Financeiras</t>
  </si>
  <si>
    <t>Administração Central: de 3% à 5,5%</t>
  </si>
  <si>
    <t>Seguros + Garantia: de 0,8% à 1%</t>
  </si>
  <si>
    <t>Riscos: de 0,97% a 1,27%</t>
  </si>
  <si>
    <t>Despesas Financeiras: de 0,59% a 1,39%</t>
  </si>
  <si>
    <t>Lucros: de 6,16% à 8,96%</t>
  </si>
  <si>
    <t>BDI CALCULADO:  de 20,34% à 25,00%</t>
  </si>
  <si>
    <t>CUSTO TOTAL R$</t>
  </si>
  <si>
    <t>BDI Calculado</t>
  </si>
  <si>
    <t>FÓRMULA ADOTADA</t>
  </si>
  <si>
    <t>Valores limites conforme Acórdão 2622/2013 TCU</t>
  </si>
  <si>
    <t>PLANILHA DETALHAMENTO CÁLCULO BDI</t>
  </si>
  <si>
    <r>
      <rPr>
        <b/>
        <sz val="10"/>
        <color rgb="FF000000"/>
        <rFont val="Calibri"/>
        <family val="2"/>
        <charset val="1"/>
      </rPr>
      <t>COFINS</t>
    </r>
    <r>
      <rPr>
        <sz val="10"/>
        <color rgb="FF000000"/>
        <rFont val="Calibri"/>
        <family val="2"/>
        <charset val="1"/>
      </rPr>
      <t xml:space="preserve"> – Contribuição para o Financiamento da Seguridade Social: A alíquota depende do enquadramento fiscal e tributário da empresa.
</t>
    </r>
    <r>
      <rPr>
        <b/>
        <sz val="10"/>
        <color rgb="FF000000"/>
        <rFont val="Calibri"/>
        <family val="2"/>
        <charset val="1"/>
      </rPr>
      <t>PIS</t>
    </r>
    <r>
      <rPr>
        <sz val="10"/>
        <color rgb="FF000000"/>
        <rFont val="Calibri"/>
        <family val="2"/>
        <charset val="1"/>
      </rPr>
      <t xml:space="preserve"> - Programa de Integração Social: A alíquota depende do enquadramento fiscal e tributário da empresa.
</t>
    </r>
    <r>
      <rPr>
        <b/>
        <sz val="10"/>
        <color rgb="FF000000"/>
        <rFont val="Calibri"/>
        <family val="2"/>
        <charset val="1"/>
      </rPr>
      <t>ISS</t>
    </r>
    <r>
      <rPr>
        <sz val="10"/>
        <color rgb="FF000000"/>
        <rFont val="Calibri"/>
        <family val="2"/>
        <charset val="1"/>
      </rPr>
      <t xml:space="preserve"> - Pode ser isento, ou variar até 5%, conforme legislação municipal.</t>
    </r>
  </si>
  <si>
    <t>Itens em que podem ocorrer variações:</t>
  </si>
  <si>
    <t>(1- I)</t>
  </si>
  <si>
    <r>
      <t xml:space="preserve">BDI =( </t>
    </r>
    <r>
      <rPr>
        <u/>
        <sz val="10"/>
        <rFont val="Calibri"/>
        <family val="2"/>
        <scheme val="minor"/>
      </rPr>
      <t>(1+AC+S+R+G) x (1+DF) x (1+L)  - 1</t>
    </r>
    <r>
      <rPr>
        <sz val="10"/>
        <rFont val="Calibri"/>
        <family val="2"/>
        <scheme val="minor"/>
      </rPr>
      <t>)  x 100</t>
    </r>
  </si>
  <si>
    <t xml:space="preserve"> CUSTOS UNITÁRIOS R$</t>
  </si>
  <si>
    <t>TOTAL COM BDI</t>
  </si>
  <si>
    <t>SUBTOTAL GERAL</t>
  </si>
  <si>
    <t xml:space="preserve"> </t>
  </si>
  <si>
    <t>Enc. Sociais SINAPI-RS JAN/2020</t>
  </si>
  <si>
    <t>INSTALAÇÕES MECÂNICAS</t>
  </si>
  <si>
    <t xml:space="preserve">1. OBJETO: </t>
  </si>
  <si>
    <t>kg</t>
  </si>
  <si>
    <t>m</t>
  </si>
  <si>
    <t>Ligação da drenagem dos condicionadores aos pontos de dreno termicamente isoladas</t>
  </si>
  <si>
    <t>Carga de gás refrigerante adicional</t>
  </si>
  <si>
    <t>Interligação elétrica de comando entre unidades evaporadoras e condensadoras</t>
  </si>
  <si>
    <t>Nitrogênio para soldagem da tubulação de cobre</t>
  </si>
  <si>
    <t>m³</t>
  </si>
  <si>
    <t>unid.</t>
  </si>
  <si>
    <t>SUBTOTAL  INSTALAÇÕES MECÂNICAS</t>
  </si>
  <si>
    <t>Acessórios diversos (suportes, pinos roscados,parafusos, fita PVC, cabos, cola) para instalação e montagens.</t>
  </si>
  <si>
    <t>cj</t>
  </si>
  <si>
    <t>m²</t>
  </si>
  <si>
    <t>1.2</t>
  </si>
  <si>
    <t>1.3</t>
  </si>
  <si>
    <t>Junta flexível atenuadora de vibrações fabricada em lona de vinil reforçada e chapa galvanizada largura 70mm.</t>
  </si>
  <si>
    <t>Tubo de cobre ø 5/8"esp. parede 0,79 mm</t>
  </si>
  <si>
    <t>AQUISIÇÃO E INSTALAÇÃO DE EQUIPAMENTOS DE AR CONDICIONADO NO CPD II DO BANRISUL</t>
  </si>
  <si>
    <t>3. PRAZO DE EXECUÇÃO/ENTREGA: 120 dias</t>
  </si>
  <si>
    <t>Isolamento Borracha Elastomérica ø5/8"</t>
  </si>
  <si>
    <t>Isolamento Borracha Elastomérica ø1 1/8"</t>
  </si>
  <si>
    <t>Tubo de cobre ø1 1/8" esp. parede 1,58 mm</t>
  </si>
  <si>
    <t>x.xx</t>
  </si>
  <si>
    <t>Cabo PP 4 x 2,5mm</t>
  </si>
  <si>
    <t xml:space="preserve">m </t>
  </si>
  <si>
    <t xml:space="preserve">Mão de obra montagem do sistema </t>
  </si>
  <si>
    <t>2. ENDEREÇO DE EXECUÇÃO/ENTREGA:RUA SIQUEIRA CAMPOS 736, 4º ANDAR- PORTO ALEGRE – RS</t>
  </si>
  <si>
    <r>
      <t>4. HORÁRIO PARA EXECUÇÃO/ENTREGA: A combinar com a Unidade de Engenharia</t>
    </r>
    <r>
      <rPr>
        <sz val="9.5"/>
        <rFont val="Calibri"/>
        <family val="2"/>
        <scheme val="minor"/>
      </rPr>
      <t>.</t>
    </r>
  </si>
  <si>
    <t>1.4</t>
  </si>
  <si>
    <t>1.5</t>
  </si>
  <si>
    <t>1.6</t>
  </si>
  <si>
    <t>1.7</t>
  </si>
  <si>
    <t>1.8</t>
  </si>
  <si>
    <t>1.9</t>
  </si>
  <si>
    <t>1.10</t>
  </si>
  <si>
    <t>1.11</t>
  </si>
  <si>
    <t>1.12</t>
  </si>
  <si>
    <t>1.13</t>
  </si>
  <si>
    <t>1.14</t>
  </si>
  <si>
    <t>1.17</t>
  </si>
  <si>
    <t>1.19</t>
  </si>
  <si>
    <t>1.20</t>
  </si>
  <si>
    <t>DISPOSITIVO DE DESARME  DO VENTILADOR DA EVAPORADORA EM CASO DE FALHA DO COMPRESSOR</t>
  </si>
  <si>
    <t>2.1</t>
  </si>
  <si>
    <t>2.2</t>
  </si>
  <si>
    <t>2.6</t>
  </si>
  <si>
    <t>2.3</t>
  </si>
  <si>
    <t>2.4</t>
  </si>
  <si>
    <t>2.5</t>
  </si>
  <si>
    <t>Fornecer e instalar equipamento condicionador de ar, evaporadora tipo splitão montagem vertical com descarga horizontal, capacidade 15 TR, vazão 10.200 m3/h. Gás R410A, 220V - 3F, controle remoto com fio. Unidade condensadora inverter VRF, 18 HP, descarga vertical, com controle de condensação. Referência HITACHI Família New Set Free Sigma.</t>
  </si>
  <si>
    <t>Retirada/desmontagem dos equipamentos tipo self existente, e transporte do equipamento à Bagergs - Canoas - RS..</t>
  </si>
  <si>
    <t>Suporte para módulo evaporador, construção artesanal</t>
  </si>
  <si>
    <t>Contator 25A 220V 60HZ</t>
  </si>
  <si>
    <t>Relé Térmico 7 - 10A RW27D</t>
  </si>
  <si>
    <t>Sinaleiro Lamp. LED 220V VM</t>
  </si>
  <si>
    <t>Quadro Comando PVC SOB. 20CM 30CM 13CM TP OP.</t>
  </si>
  <si>
    <t>Duto em chapa de aço galvanizado, para descarga das condensadoras, bitola n°24, com acessórios.</t>
  </si>
  <si>
    <t xml:space="preserve">Duto em chapa de aço galvanizado, com manta isolante, para ajustes da rede dutos existentes, bitola n°26, com acessórios. </t>
  </si>
  <si>
    <t xml:space="preserve">Damper de regulagem de vazão secção retangular (80X50)cm  com palhetas opostas </t>
  </si>
  <si>
    <t>EQUIPAMENTOS E MATERIAIS</t>
  </si>
  <si>
    <t xml:space="preserve">Desinstalação e reinstalação de unidade evaporadora tipo Self capacidade 15 TR, incluíndo ajustes na rede frigorígena, solda, nitrpgênio, alto vácuo, recarga de fluído refrigerante. Equipamento existente no local, necessário realocar temporáriamente para instalar novos equipamentos. Após instalação dos novos equipamentos , equipamentos remanejados serão retirados </t>
  </si>
  <si>
    <t>Desinstalação e reinstalação de unidade condensadora capacidade 24.000 Btu/h, incluíndo ajustes na rede frigorígena, solda, nitrpgênio, alto vácuo, recarga de fluído refrigerante. Equipamento existente no local, necessário realocar para instalar novas condesadoras.</t>
  </si>
  <si>
    <t>Adequação elétrica do quadro de força/comando dos equipamentos. Interligar equipamentos aos controladores MFC existentes.</t>
  </si>
  <si>
    <t>Calços de borracha tipo neoprene carga 200kg</t>
  </si>
  <si>
    <t>1.15</t>
  </si>
  <si>
    <t>1.16</t>
  </si>
  <si>
    <t>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</si>
</sst>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R$&quot;\ * #,##0.00_-;\-&quot;R$&quot;\ * #,##0.00_-;_-&quot;R$&quot;\ * &quot;-&quot;??_-;_-@_-"/>
    <numFmt numFmtId="43" formatCode="_-* #,##0.00_-;\-* #,##0.00_-;_-* &quot;-&quot;??_-;_-@_-"/>
    <numFmt numFmtId="164" formatCode="* #,##0.00\ ;\-* #,##0.00\ ;* \-#\ ;@\ "/>
    <numFmt numFmtId="165" formatCode="#,##0.00;[Red]#,##0.00"/>
  </numFmts>
  <fonts count="28" x14ac:knownFonts="1">
    <font>
      <sz val="10"/>
      <name val="MS Sans Serif"/>
    </font>
    <font>
      <sz val="10"/>
      <name val="MS Sans Serif"/>
      <family val="2"/>
    </font>
    <font>
      <sz val="10"/>
      <name val="MS Sans Serif"/>
      <family val="2"/>
    </font>
    <font>
      <sz val="10"/>
      <name val="Arial"/>
      <family val="2"/>
    </font>
    <font>
      <sz val="11"/>
      <color theme="1"/>
      <name val="Calibri"/>
      <family val="2"/>
      <scheme val="minor"/>
    </font>
    <font>
      <b/>
      <sz val="10"/>
      <name val="Calibri"/>
      <family val="2"/>
      <scheme val="minor"/>
    </font>
    <font>
      <sz val="11"/>
      <name val="Calibri"/>
      <family val="2"/>
      <scheme val="minor"/>
    </font>
    <font>
      <sz val="10"/>
      <name val="Calibri"/>
      <family val="2"/>
      <scheme val="minor"/>
    </font>
    <font>
      <b/>
      <sz val="11"/>
      <name val="Calibri"/>
      <family val="2"/>
      <scheme val="minor"/>
    </font>
    <font>
      <b/>
      <sz val="14"/>
      <name val="Calibri"/>
      <family val="2"/>
      <scheme val="minor"/>
    </font>
    <font>
      <b/>
      <sz val="8"/>
      <name val="Calibri"/>
      <family val="2"/>
      <scheme val="minor"/>
    </font>
    <font>
      <sz val="8"/>
      <name val="Calibri"/>
      <family val="2"/>
      <scheme val="minor"/>
    </font>
    <font>
      <sz val="9"/>
      <name val="Calibri"/>
      <family val="2"/>
      <scheme val="minor"/>
    </font>
    <font>
      <b/>
      <sz val="9"/>
      <name val="Calibri"/>
      <family val="2"/>
      <scheme val="minor"/>
    </font>
    <font>
      <sz val="10"/>
      <name val="MS Sans Serif"/>
    </font>
    <font>
      <sz val="10"/>
      <color theme="1"/>
      <name val="Calibri"/>
      <family val="2"/>
      <scheme val="minor"/>
    </font>
    <font>
      <sz val="9"/>
      <color theme="1"/>
      <name val="Calibri"/>
      <family val="2"/>
      <scheme val="minor"/>
    </font>
    <font>
      <sz val="11"/>
      <color rgb="FF000000"/>
      <name val="Calibri"/>
      <family val="2"/>
      <charset val="1"/>
    </font>
    <font>
      <sz val="10"/>
      <color rgb="FF000000"/>
      <name val="Calibri"/>
      <family val="2"/>
      <charset val="1"/>
    </font>
    <font>
      <b/>
      <sz val="11"/>
      <color theme="0"/>
      <name val="Calibri"/>
      <family val="2"/>
      <charset val="1"/>
    </font>
    <font>
      <b/>
      <sz val="11"/>
      <color rgb="FF000000"/>
      <name val="Calibri"/>
      <family val="2"/>
      <charset val="1"/>
    </font>
    <font>
      <b/>
      <sz val="10"/>
      <color rgb="FF000000"/>
      <name val="Calibri"/>
      <family val="2"/>
      <charset val="1"/>
    </font>
    <font>
      <u/>
      <sz val="10"/>
      <name val="Calibri"/>
      <family val="2"/>
      <scheme val="minor"/>
    </font>
    <font>
      <b/>
      <sz val="10"/>
      <color theme="1"/>
      <name val="Calibri"/>
      <family val="2"/>
      <scheme val="minor"/>
    </font>
    <font>
      <b/>
      <sz val="16"/>
      <name val="Calibri"/>
      <family val="2"/>
      <scheme val="minor"/>
    </font>
    <font>
      <b/>
      <sz val="9.5"/>
      <name val="Calibri"/>
      <family val="2"/>
      <scheme val="minor"/>
    </font>
    <font>
      <u/>
      <sz val="10"/>
      <color theme="10"/>
      <name val="MS Sans Serif"/>
    </font>
    <font>
      <sz val="9.5"/>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499984740745262"/>
        <bgColor rgb="FF99CCFF"/>
      </patternFill>
    </fill>
  </fills>
  <borders count="30">
    <border>
      <left/>
      <right/>
      <top/>
      <bottom/>
      <diagonal/>
    </border>
    <border>
      <left/>
      <right/>
      <top style="hair">
        <color indexed="64"/>
      </top>
      <bottom style="hair">
        <color indexed="64"/>
      </bottom>
      <diagonal/>
    </border>
    <border>
      <left/>
      <right/>
      <top/>
      <bottom style="thin">
        <color indexed="64"/>
      </bottom>
      <diagonal/>
    </border>
    <border>
      <left/>
      <right/>
      <top style="thin">
        <color theme="8" tint="-0.24994659260841701"/>
      </top>
      <bottom style="thin">
        <color theme="8" tint="-0.24994659260841701"/>
      </bottom>
      <diagonal/>
    </border>
    <border>
      <left/>
      <right/>
      <top style="thin">
        <color theme="8" tint="-0.24994659260841701"/>
      </top>
      <bottom/>
      <diagonal/>
    </border>
    <border>
      <left/>
      <right/>
      <top/>
      <bottom style="thin">
        <color theme="8" tint="-0.24994659260841701"/>
      </bottom>
      <diagonal/>
    </border>
    <border>
      <left/>
      <right/>
      <top style="medium">
        <color theme="3"/>
      </top>
      <bottom style="medium">
        <color theme="3"/>
      </bottom>
      <diagonal/>
    </border>
    <border>
      <left/>
      <right/>
      <top style="thin">
        <color theme="3"/>
      </top>
      <bottom style="medium">
        <color theme="3"/>
      </bottom>
      <diagonal/>
    </border>
    <border>
      <left/>
      <right/>
      <top style="medium">
        <color theme="3"/>
      </top>
      <bottom/>
      <diagonal/>
    </border>
    <border>
      <left/>
      <right/>
      <top style="thin">
        <color theme="3"/>
      </top>
      <bottom style="thin">
        <color theme="3"/>
      </bottom>
      <diagonal/>
    </border>
    <border>
      <left/>
      <right/>
      <top style="thin">
        <color theme="3"/>
      </top>
      <bottom/>
      <diagonal/>
    </border>
    <border>
      <left/>
      <right/>
      <top/>
      <bottom style="medium">
        <color theme="3"/>
      </bottom>
      <diagonal/>
    </border>
    <border>
      <left/>
      <right/>
      <top/>
      <bottom style="thin">
        <color theme="3"/>
      </bottom>
      <diagonal/>
    </border>
    <border>
      <left/>
      <right/>
      <top style="medium">
        <color theme="3"/>
      </top>
      <bottom style="thin">
        <color theme="3"/>
      </bottom>
      <diagonal/>
    </border>
    <border>
      <left/>
      <right/>
      <top style="thin">
        <color theme="3"/>
      </top>
      <bottom style="hair">
        <color theme="3"/>
      </bottom>
      <diagonal/>
    </border>
    <border>
      <left/>
      <right/>
      <top style="hair">
        <color theme="3"/>
      </top>
      <bottom style="hair">
        <color theme="3"/>
      </bottom>
      <diagonal/>
    </border>
    <border>
      <left/>
      <right/>
      <top style="medium">
        <color theme="3"/>
      </top>
      <bottom style="hair">
        <color theme="3"/>
      </bottom>
      <diagonal/>
    </border>
    <border>
      <left/>
      <right/>
      <top/>
      <bottom style="hair">
        <color theme="3"/>
      </bottom>
      <diagonal/>
    </border>
    <border>
      <left/>
      <right/>
      <top style="hair">
        <color theme="3"/>
      </top>
      <bottom style="thin">
        <color theme="3"/>
      </bottom>
      <diagonal/>
    </border>
    <border>
      <left style="hair">
        <color theme="3"/>
      </left>
      <right style="hair">
        <color theme="3"/>
      </right>
      <top style="hair">
        <color theme="3"/>
      </top>
      <bottom style="hair">
        <color theme="3"/>
      </bottom>
      <diagonal/>
    </border>
    <border>
      <left style="hair">
        <color theme="3"/>
      </left>
      <right style="hair">
        <color theme="3"/>
      </right>
      <top style="hair">
        <color theme="3"/>
      </top>
      <bottom style="thin">
        <color theme="3"/>
      </bottom>
      <diagonal/>
    </border>
    <border>
      <left style="hair">
        <color theme="3"/>
      </left>
      <right style="hair">
        <color theme="3"/>
      </right>
      <top style="thin">
        <color theme="3"/>
      </top>
      <bottom style="thin">
        <color theme="3"/>
      </bottom>
      <diagonal/>
    </border>
    <border>
      <left style="hair">
        <color theme="3"/>
      </left>
      <right style="hair">
        <color theme="3"/>
      </right>
      <top style="thin">
        <color theme="3"/>
      </top>
      <bottom style="hair">
        <color theme="3"/>
      </bottom>
      <diagonal/>
    </border>
    <border>
      <left style="hair">
        <color theme="3"/>
      </left>
      <right style="hair">
        <color theme="3"/>
      </right>
      <top/>
      <bottom style="hair">
        <color theme="3"/>
      </bottom>
      <diagonal/>
    </border>
    <border>
      <left style="hair">
        <color theme="3"/>
      </left>
      <right style="hair">
        <color theme="3"/>
      </right>
      <top style="medium">
        <color theme="3"/>
      </top>
      <bottom style="medium">
        <color theme="3"/>
      </bottom>
      <diagonal/>
    </border>
    <border>
      <left/>
      <right style="hair">
        <color theme="3"/>
      </right>
      <top style="medium">
        <color theme="3"/>
      </top>
      <bottom style="medium">
        <color theme="3"/>
      </bottom>
      <diagonal/>
    </border>
    <border>
      <left/>
      <right/>
      <top style="hair">
        <color theme="3"/>
      </top>
      <bottom/>
      <diagonal/>
    </border>
    <border>
      <left/>
      <right style="hair">
        <color theme="3"/>
      </right>
      <top style="hair">
        <color theme="3"/>
      </top>
      <bottom/>
      <diagonal/>
    </border>
    <border>
      <left style="hair">
        <color theme="3"/>
      </left>
      <right style="hair">
        <color theme="3"/>
      </right>
      <top style="hair">
        <color theme="3"/>
      </top>
      <bottom/>
      <diagonal/>
    </border>
    <border>
      <left style="hair">
        <color indexed="64"/>
      </left>
      <right style="hair">
        <color indexed="64"/>
      </right>
      <top style="hair">
        <color indexed="64"/>
      </top>
      <bottom style="hair">
        <color indexed="64"/>
      </bottom>
      <diagonal/>
    </border>
  </borders>
  <cellStyleXfs count="16">
    <xf numFmtId="0" fontId="0" fillId="0" borderId="0"/>
    <xf numFmtId="44" fontId="4" fillId="0" borderId="0" applyFont="0" applyFill="0" applyBorder="0" applyAlignment="0" applyProtection="0"/>
    <xf numFmtId="44" fontId="1" fillId="0" borderId="0" applyFont="0" applyFill="0" applyBorder="0" applyAlignment="0" applyProtection="0"/>
    <xf numFmtId="0" fontId="2" fillId="0" borderId="0">
      <alignment vertical="center"/>
    </xf>
    <xf numFmtId="0" fontId="3" fillId="0" borderId="0"/>
    <xf numFmtId="0" fontId="4" fillId="0" borderId="0"/>
    <xf numFmtId="0" fontId="1" fillId="0" borderId="0"/>
    <xf numFmtId="40" fontId="1"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14" fillId="0" borderId="0" applyFont="0" applyFill="0" applyBorder="0" applyAlignment="0" applyProtection="0"/>
    <xf numFmtId="0" fontId="17" fillId="0" borderId="0"/>
    <xf numFmtId="9" fontId="17" fillId="0" borderId="0" applyBorder="0" applyProtection="0"/>
    <xf numFmtId="164" fontId="17" fillId="0" borderId="0" applyBorder="0" applyProtection="0"/>
    <xf numFmtId="0" fontId="26" fillId="0" borderId="0" applyNumberFormat="0" applyFill="0" applyBorder="0" applyAlignment="0" applyProtection="0"/>
    <xf numFmtId="44" fontId="14" fillId="0" borderId="0" applyFont="0" applyFill="0" applyBorder="0" applyAlignment="0" applyProtection="0"/>
  </cellStyleXfs>
  <cellXfs count="148">
    <xf numFmtId="0" fontId="0" fillId="0" borderId="0" xfId="0"/>
    <xf numFmtId="0" fontId="15" fillId="0" borderId="0" xfId="0" applyFont="1" applyProtection="1">
      <protection hidden="1"/>
    </xf>
    <xf numFmtId="0" fontId="16" fillId="0" borderId="0" xfId="0" applyFont="1" applyProtection="1">
      <protection hidden="1"/>
    </xf>
    <xf numFmtId="0" fontId="15" fillId="0" borderId="0" xfId="0" applyFont="1" applyFill="1" applyProtection="1">
      <protection hidden="1"/>
    </xf>
    <xf numFmtId="0" fontId="15" fillId="0" borderId="0" xfId="0" applyFont="1" applyFill="1" applyBorder="1" applyAlignment="1" applyProtection="1">
      <protection hidden="1"/>
    </xf>
    <xf numFmtId="0" fontId="15" fillId="0" borderId="0" xfId="0" applyFont="1" applyFill="1" applyBorder="1" applyProtection="1">
      <protection hidden="1"/>
    </xf>
    <xf numFmtId="0" fontId="6" fillId="0" borderId="0" xfId="0" applyFont="1" applyAlignment="1" applyProtection="1">
      <alignment vertical="center" wrapText="1"/>
      <protection hidden="1"/>
    </xf>
    <xf numFmtId="10" fontId="12" fillId="0" borderId="1" xfId="0" applyNumberFormat="1" applyFont="1" applyFill="1" applyBorder="1" applyAlignment="1" applyProtection="1">
      <alignment horizontal="right" vertical="center" wrapText="1"/>
      <protection hidden="1"/>
    </xf>
    <xf numFmtId="0" fontId="8" fillId="0" borderId="0" xfId="0" applyFont="1" applyFill="1" applyBorder="1" applyAlignment="1" applyProtection="1">
      <alignment vertical="center" wrapText="1"/>
      <protection hidden="1"/>
    </xf>
    <xf numFmtId="0" fontId="6" fillId="0" borderId="0" xfId="0" applyFont="1" applyFill="1" applyBorder="1" applyAlignment="1" applyProtection="1">
      <alignment vertical="center" wrapText="1"/>
      <protection hidden="1"/>
    </xf>
    <xf numFmtId="0" fontId="13" fillId="0" borderId="0" xfId="0" applyFont="1" applyFill="1" applyBorder="1" applyAlignment="1" applyProtection="1">
      <alignment vertical="center" wrapText="1"/>
      <protection hidden="1"/>
    </xf>
    <xf numFmtId="0" fontId="13" fillId="0" borderId="0" xfId="0" applyFont="1" applyFill="1" applyBorder="1" applyAlignment="1" applyProtection="1">
      <alignment horizontal="left" vertical="center" wrapText="1"/>
      <protection hidden="1"/>
    </xf>
    <xf numFmtId="0" fontId="12" fillId="0" borderId="0" xfId="0" applyFont="1" applyFill="1" applyBorder="1" applyAlignment="1" applyProtection="1">
      <alignment vertical="center" wrapText="1"/>
      <protection hidden="1"/>
    </xf>
    <xf numFmtId="0" fontId="8" fillId="0" borderId="0" xfId="0" applyFont="1" applyFill="1" applyBorder="1" applyAlignment="1" applyProtection="1">
      <alignment horizontal="left" vertical="center" wrapText="1"/>
      <protection hidden="1"/>
    </xf>
    <xf numFmtId="0" fontId="7" fillId="0" borderId="0" xfId="0" applyFont="1" applyFill="1" applyAlignment="1" applyProtection="1">
      <alignment horizontal="right" vertical="center" wrapText="1"/>
      <protection hidden="1"/>
    </xf>
    <xf numFmtId="0" fontId="7" fillId="0" borderId="0" xfId="0" applyFont="1" applyFill="1" applyAlignment="1" applyProtection="1">
      <alignment horizontal="left" vertical="center" wrapText="1"/>
      <protection hidden="1"/>
    </xf>
    <xf numFmtId="2" fontId="7" fillId="0" borderId="0" xfId="0" applyNumberFormat="1" applyFont="1" applyFill="1" applyAlignment="1" applyProtection="1">
      <alignment horizontal="center" vertical="center" wrapText="1"/>
      <protection hidden="1"/>
    </xf>
    <xf numFmtId="0" fontId="7" fillId="0" borderId="0" xfId="0" applyFont="1" applyFill="1" applyAlignment="1" applyProtection="1">
      <alignment horizontal="center" vertical="center" wrapText="1"/>
      <protection hidden="1"/>
    </xf>
    <xf numFmtId="4" fontId="7" fillId="0" borderId="0" xfId="0" applyNumberFormat="1" applyFont="1" applyFill="1" applyAlignment="1" applyProtection="1">
      <alignment horizontal="right" vertical="center" wrapText="1"/>
      <protection hidden="1"/>
    </xf>
    <xf numFmtId="0" fontId="5" fillId="0" borderId="0" xfId="0" applyFont="1" applyFill="1" applyBorder="1" applyAlignment="1" applyProtection="1">
      <alignment vertical="center"/>
      <protection hidden="1"/>
    </xf>
    <xf numFmtId="0" fontId="7" fillId="0" borderId="0" xfId="0" applyFont="1" applyProtection="1">
      <protection hidden="1"/>
    </xf>
    <xf numFmtId="0" fontId="5" fillId="0" borderId="0" xfId="0" applyFont="1" applyBorder="1" applyAlignment="1" applyProtection="1">
      <alignment vertical="center"/>
      <protection hidden="1"/>
    </xf>
    <xf numFmtId="0" fontId="5" fillId="2" borderId="0" xfId="0" applyFont="1" applyFill="1" applyBorder="1" applyAlignment="1" applyProtection="1">
      <alignment vertical="center"/>
      <protection hidden="1"/>
    </xf>
    <xf numFmtId="0" fontId="23" fillId="0" borderId="0" xfId="0" applyFont="1" applyProtection="1">
      <protection hidden="1"/>
    </xf>
    <xf numFmtId="0" fontId="5" fillId="0" borderId="0" xfId="0" applyFont="1" applyProtection="1">
      <protection hidden="1"/>
    </xf>
    <xf numFmtId="0" fontId="18" fillId="0" borderId="0" xfId="11" applyFont="1" applyBorder="1" applyAlignment="1">
      <alignment horizontal="justify" vertical="center" wrapText="1"/>
    </xf>
    <xf numFmtId="0" fontId="19" fillId="0" borderId="0" xfId="11" applyFont="1" applyFill="1" applyBorder="1" applyAlignment="1">
      <alignment horizontal="center" vertical="center" wrapText="1"/>
    </xf>
    <xf numFmtId="0" fontId="17" fillId="0" borderId="0" xfId="11" applyFont="1" applyFill="1" applyBorder="1" applyAlignment="1">
      <alignment vertical="center"/>
    </xf>
    <xf numFmtId="0" fontId="20" fillId="0" borderId="0" xfId="11" applyFont="1" applyFill="1" applyBorder="1" applyAlignment="1">
      <alignment vertical="center"/>
    </xf>
    <xf numFmtId="0" fontId="17" fillId="0" borderId="3" xfId="11" applyFont="1" applyBorder="1" applyAlignment="1">
      <alignment vertical="center"/>
    </xf>
    <xf numFmtId="0" fontId="20" fillId="0" borderId="3" xfId="11" applyFont="1" applyBorder="1" applyAlignment="1">
      <alignment vertical="center"/>
    </xf>
    <xf numFmtId="0" fontId="7" fillId="0" borderId="4" xfId="0" applyFont="1" applyBorder="1" applyProtection="1">
      <protection hidden="1"/>
    </xf>
    <xf numFmtId="0" fontId="7" fillId="0" borderId="0" xfId="0" applyFont="1" applyBorder="1" applyProtection="1">
      <protection hidden="1"/>
    </xf>
    <xf numFmtId="0" fontId="7" fillId="0" borderId="2" xfId="0" applyFont="1" applyBorder="1" applyProtection="1">
      <protection hidden="1"/>
    </xf>
    <xf numFmtId="0" fontId="17" fillId="0" borderId="2" xfId="11" applyFont="1" applyFill="1" applyBorder="1" applyAlignment="1">
      <alignment vertical="center"/>
    </xf>
    <xf numFmtId="0" fontId="11" fillId="0" borderId="0" xfId="0" applyFont="1" applyFill="1" applyBorder="1" applyAlignment="1" applyProtection="1">
      <alignment horizontal="right" vertical="center" wrapText="1"/>
      <protection hidden="1"/>
    </xf>
    <xf numFmtId="0" fontId="11" fillId="0" borderId="7" xfId="0" applyFont="1" applyFill="1" applyBorder="1" applyAlignment="1" applyProtection="1">
      <alignment horizontal="right" vertical="center" wrapText="1"/>
      <protection hidden="1"/>
    </xf>
    <xf numFmtId="0" fontId="18" fillId="0" borderId="0" xfId="11" applyFont="1" applyBorder="1" applyAlignment="1">
      <alignment horizontal="justify" vertical="center" wrapText="1"/>
    </xf>
    <xf numFmtId="0" fontId="5" fillId="0" borderId="9" xfId="0" applyNumberFormat="1" applyFont="1" applyFill="1" applyBorder="1" applyAlignment="1" applyProtection="1">
      <alignment horizontal="right" vertical="center" wrapText="1"/>
      <protection hidden="1"/>
    </xf>
    <xf numFmtId="0" fontId="5" fillId="0" borderId="9" xfId="0" applyFont="1" applyFill="1" applyBorder="1" applyAlignment="1" applyProtection="1">
      <alignment horizontal="justify" vertical="center" wrapText="1"/>
      <protection hidden="1"/>
    </xf>
    <xf numFmtId="4" fontId="7" fillId="0" borderId="9" xfId="0" applyNumberFormat="1" applyFont="1" applyFill="1" applyBorder="1" applyAlignment="1" applyProtection="1">
      <alignment horizontal="center" vertical="center" wrapText="1"/>
      <protection hidden="1"/>
    </xf>
    <xf numFmtId="0" fontId="7" fillId="0" borderId="9" xfId="0" applyFont="1" applyFill="1" applyBorder="1" applyAlignment="1" applyProtection="1">
      <alignment horizontal="center" vertical="center" wrapText="1"/>
      <protection hidden="1"/>
    </xf>
    <xf numFmtId="4" fontId="7" fillId="0" borderId="9" xfId="0" applyNumberFormat="1" applyFont="1" applyFill="1" applyBorder="1" applyAlignment="1" applyProtection="1">
      <alignment horizontal="right" vertical="center" wrapText="1"/>
      <protection hidden="1"/>
    </xf>
    <xf numFmtId="4" fontId="5" fillId="0" borderId="6" xfId="0" applyNumberFormat="1" applyFont="1" applyFill="1" applyBorder="1" applyAlignment="1" applyProtection="1">
      <alignment horizontal="right" vertical="center" wrapText="1"/>
      <protection hidden="1"/>
    </xf>
    <xf numFmtId="4" fontId="7" fillId="0" borderId="15" xfId="0" applyNumberFormat="1" applyFont="1" applyFill="1" applyBorder="1" applyAlignment="1" applyProtection="1">
      <alignment horizontal="right" vertical="center" wrapText="1"/>
      <protection hidden="1"/>
    </xf>
    <xf numFmtId="0" fontId="5" fillId="0" borderId="14" xfId="0" applyNumberFormat="1" applyFont="1" applyFill="1" applyBorder="1" applyAlignment="1" applyProtection="1">
      <alignment horizontal="right" vertical="center" wrapText="1"/>
      <protection hidden="1"/>
    </xf>
    <xf numFmtId="0" fontId="5" fillId="0" borderId="14" xfId="0" applyFont="1" applyFill="1" applyBorder="1" applyAlignment="1" applyProtection="1">
      <alignment horizontal="justify" vertical="center" wrapText="1"/>
      <protection hidden="1"/>
    </xf>
    <xf numFmtId="4" fontId="7" fillId="0" borderId="14" xfId="0" applyNumberFormat="1" applyFont="1" applyFill="1" applyBorder="1" applyAlignment="1" applyProtection="1">
      <alignment horizontal="center" vertical="center" wrapText="1"/>
      <protection hidden="1"/>
    </xf>
    <xf numFmtId="0" fontId="7" fillId="0" borderId="14" xfId="0" applyFont="1" applyFill="1" applyBorder="1" applyAlignment="1" applyProtection="1">
      <alignment horizontal="center" vertical="center" wrapText="1"/>
      <protection hidden="1"/>
    </xf>
    <xf numFmtId="0" fontId="5" fillId="0" borderId="16" xfId="0" applyNumberFormat="1" applyFont="1" applyFill="1" applyBorder="1" applyAlignment="1" applyProtection="1">
      <alignment horizontal="right" vertical="center" wrapText="1"/>
      <protection hidden="1"/>
    </xf>
    <xf numFmtId="0" fontId="5" fillId="0" borderId="16" xfId="0" applyFont="1" applyFill="1" applyBorder="1" applyAlignment="1" applyProtection="1">
      <alignment horizontal="justify" vertical="center" wrapText="1"/>
      <protection hidden="1"/>
    </xf>
    <xf numFmtId="4" fontId="7" fillId="0" borderId="16" xfId="0" applyNumberFormat="1" applyFont="1" applyFill="1" applyBorder="1" applyAlignment="1" applyProtection="1">
      <alignment horizontal="center" vertical="center" wrapText="1"/>
      <protection hidden="1"/>
    </xf>
    <xf numFmtId="0" fontId="7" fillId="0" borderId="16" xfId="0" applyFont="1" applyFill="1" applyBorder="1" applyAlignment="1" applyProtection="1">
      <alignment horizontal="center" vertical="center" wrapText="1"/>
      <protection hidden="1"/>
    </xf>
    <xf numFmtId="4" fontId="7" fillId="0" borderId="16" xfId="0" applyNumberFormat="1" applyFont="1" applyFill="1" applyBorder="1" applyAlignment="1" applyProtection="1">
      <alignment horizontal="right" vertical="center" wrapText="1"/>
      <protection hidden="1"/>
    </xf>
    <xf numFmtId="0" fontId="5" fillId="0" borderId="0" xfId="0" applyFont="1" applyBorder="1" applyProtection="1">
      <protection hidden="1"/>
    </xf>
    <xf numFmtId="0" fontId="5" fillId="0" borderId="11" xfId="0" applyFont="1" applyBorder="1" applyProtection="1">
      <protection hidden="1"/>
    </xf>
    <xf numFmtId="0" fontId="5" fillId="0" borderId="11" xfId="0" applyFont="1" applyFill="1" applyBorder="1" applyAlignment="1" applyProtection="1">
      <alignment vertical="center"/>
      <protection hidden="1"/>
    </xf>
    <xf numFmtId="10" fontId="5" fillId="2" borderId="11" xfId="10" applyNumberFormat="1" applyFont="1" applyFill="1" applyBorder="1" applyAlignment="1" applyProtection="1">
      <alignment vertical="center"/>
      <protection hidden="1"/>
    </xf>
    <xf numFmtId="0" fontId="7" fillId="0" borderId="9" xfId="0" applyFont="1" applyBorder="1" applyAlignment="1" applyProtection="1">
      <alignment horizontal="center" vertical="center"/>
      <protection hidden="1"/>
    </xf>
    <xf numFmtId="0" fontId="7" fillId="0" borderId="9" xfId="0" applyFont="1" applyBorder="1" applyAlignment="1" applyProtection="1">
      <alignment vertical="center"/>
      <protection hidden="1"/>
    </xf>
    <xf numFmtId="10" fontId="7" fillId="0" borderId="9" xfId="10" applyNumberFormat="1" applyFont="1" applyBorder="1" applyAlignment="1" applyProtection="1">
      <alignment vertical="center"/>
      <protection locked="0"/>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10" fontId="7" fillId="0" borderId="0" xfId="10" applyNumberFormat="1" applyFont="1" applyBorder="1" applyAlignment="1" applyProtection="1">
      <alignment vertical="center"/>
      <protection locked="0"/>
    </xf>
    <xf numFmtId="0" fontId="7" fillId="2" borderId="0" xfId="0" applyFont="1" applyFill="1" applyBorder="1" applyAlignment="1" applyProtection="1">
      <alignment horizontal="center" vertical="center"/>
      <protection hidden="1"/>
    </xf>
    <xf numFmtId="0" fontId="7" fillId="2" borderId="0" xfId="0" applyFont="1" applyFill="1" applyBorder="1" applyAlignment="1" applyProtection="1">
      <alignment vertical="center"/>
      <protection hidden="1"/>
    </xf>
    <xf numFmtId="10" fontId="7" fillId="2" borderId="0" xfId="10" applyNumberFormat="1" applyFont="1" applyFill="1" applyBorder="1" applyAlignment="1" applyProtection="1">
      <alignment vertical="center"/>
      <protection locked="0"/>
    </xf>
    <xf numFmtId="0" fontId="7" fillId="2" borderId="9" xfId="0" applyFont="1" applyFill="1" applyBorder="1" applyAlignment="1" applyProtection="1">
      <alignment horizontal="center" vertical="center"/>
      <protection hidden="1"/>
    </xf>
    <xf numFmtId="0" fontId="7" fillId="2" borderId="9" xfId="0" applyFont="1" applyFill="1" applyBorder="1" applyAlignment="1" applyProtection="1">
      <alignment vertical="center"/>
      <protection hidden="1"/>
    </xf>
    <xf numFmtId="10" fontId="7" fillId="2" borderId="9" xfId="10" applyNumberFormat="1" applyFont="1" applyFill="1" applyBorder="1" applyAlignment="1" applyProtection="1">
      <alignment vertical="center"/>
      <protection locked="0"/>
    </xf>
    <xf numFmtId="0" fontId="7" fillId="0" borderId="10" xfId="0" applyFont="1" applyBorder="1" applyAlignment="1" applyProtection="1">
      <alignment horizontal="center" vertical="center"/>
      <protection hidden="1"/>
    </xf>
    <xf numFmtId="0" fontId="7" fillId="0" borderId="10" xfId="0" applyFont="1" applyBorder="1" applyAlignment="1" applyProtection="1">
      <alignment vertical="center"/>
      <protection hidden="1"/>
    </xf>
    <xf numFmtId="10" fontId="7" fillId="0" borderId="10" xfId="10" applyNumberFormat="1" applyFont="1" applyBorder="1" applyAlignment="1" applyProtection="1">
      <alignment vertical="center"/>
      <protection locked="0"/>
    </xf>
    <xf numFmtId="0" fontId="7" fillId="0" borderId="12" xfId="0" applyFont="1" applyBorder="1" applyAlignment="1" applyProtection="1">
      <alignment horizontal="center" vertical="center"/>
      <protection hidden="1"/>
    </xf>
    <xf numFmtId="0" fontId="7" fillId="0" borderId="12" xfId="0" applyFont="1" applyBorder="1" applyAlignment="1" applyProtection="1">
      <alignment vertical="center"/>
      <protection hidden="1"/>
    </xf>
    <xf numFmtId="10" fontId="7" fillId="0" borderId="12" xfId="10" applyNumberFormat="1" applyFont="1" applyBorder="1" applyAlignment="1" applyProtection="1">
      <alignment vertical="center"/>
      <protection locked="0"/>
    </xf>
    <xf numFmtId="10" fontId="7" fillId="0" borderId="9" xfId="0" applyNumberFormat="1" applyFont="1" applyBorder="1" applyAlignment="1" applyProtection="1">
      <alignment vertical="center"/>
      <protection hidden="1"/>
    </xf>
    <xf numFmtId="0" fontId="7" fillId="2" borderId="12" xfId="0" applyFont="1" applyFill="1" applyBorder="1" applyAlignment="1" applyProtection="1">
      <alignment vertical="center"/>
      <protection hidden="1"/>
    </xf>
    <xf numFmtId="10" fontId="7" fillId="2" borderId="12" xfId="10" applyNumberFormat="1" applyFont="1" applyFill="1" applyBorder="1" applyAlignment="1" applyProtection="1">
      <alignment vertical="center"/>
      <protection locked="0"/>
    </xf>
    <xf numFmtId="0" fontId="13" fillId="0" borderId="13" xfId="0" applyFont="1" applyBorder="1" applyAlignment="1" applyProtection="1">
      <alignment horizontal="center" vertical="center"/>
      <protection hidden="1"/>
    </xf>
    <xf numFmtId="0" fontId="13" fillId="2" borderId="13" xfId="0" applyFont="1" applyFill="1" applyBorder="1" applyAlignment="1" applyProtection="1">
      <alignment vertical="center"/>
      <protection hidden="1"/>
    </xf>
    <xf numFmtId="10" fontId="7" fillId="2" borderId="0" xfId="10" applyNumberFormat="1" applyFont="1" applyFill="1" applyBorder="1" applyAlignment="1" applyProtection="1">
      <alignment vertical="center"/>
      <protection hidden="1"/>
    </xf>
    <xf numFmtId="10" fontId="7" fillId="0" borderId="0" xfId="10" applyNumberFormat="1" applyFont="1" applyBorder="1" applyAlignment="1" applyProtection="1">
      <alignment vertical="center"/>
      <protection hidden="1"/>
    </xf>
    <xf numFmtId="10" fontId="12" fillId="0" borderId="1" xfId="0" applyNumberFormat="1" applyFont="1" applyFill="1" applyBorder="1" applyAlignment="1" applyProtection="1">
      <alignment horizontal="right" vertical="center" wrapText="1"/>
      <protection locked="0"/>
    </xf>
    <xf numFmtId="0" fontId="5" fillId="0" borderId="0" xfId="0" applyFont="1" applyFill="1" applyAlignment="1" applyProtection="1">
      <alignment horizontal="left" vertical="center" wrapText="1"/>
      <protection hidden="1"/>
    </xf>
    <xf numFmtId="0" fontId="7" fillId="0" borderId="0"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14" fontId="5" fillId="0" borderId="1" xfId="0" applyNumberFormat="1" applyFont="1" applyFill="1" applyBorder="1" applyAlignment="1" applyProtection="1">
      <alignment horizontal="right" vertical="center" wrapText="1"/>
      <protection locked="0"/>
    </xf>
    <xf numFmtId="4" fontId="7" fillId="0" borderId="17" xfId="0" applyNumberFormat="1" applyFont="1" applyFill="1" applyBorder="1" applyAlignment="1" applyProtection="1">
      <alignment horizontal="center" vertical="center" wrapText="1"/>
      <protection hidden="1"/>
    </xf>
    <xf numFmtId="0" fontId="7" fillId="0" borderId="17" xfId="0" applyFont="1" applyFill="1" applyBorder="1" applyAlignment="1" applyProtection="1">
      <alignment horizontal="center" vertical="center" wrapText="1"/>
      <protection hidden="1"/>
    </xf>
    <xf numFmtId="0" fontId="7" fillId="0" borderId="17" xfId="0" applyNumberFormat="1" applyFont="1" applyFill="1" applyBorder="1" applyAlignment="1" applyProtection="1">
      <alignment horizontal="right" vertical="center" wrapText="1"/>
      <protection hidden="1"/>
    </xf>
    <xf numFmtId="0" fontId="7" fillId="0" borderId="17" xfId="0" applyFont="1" applyFill="1" applyBorder="1" applyAlignment="1" applyProtection="1">
      <alignment horizontal="justify" vertical="center" wrapText="1"/>
      <protection hidden="1"/>
    </xf>
    <xf numFmtId="4" fontId="10" fillId="0" borderId="20" xfId="0" applyNumberFormat="1" applyFont="1" applyFill="1" applyBorder="1" applyAlignment="1" applyProtection="1">
      <alignment horizontal="center" vertical="center" wrapText="1"/>
      <protection hidden="1"/>
    </xf>
    <xf numFmtId="4" fontId="7" fillId="0" borderId="21" xfId="0" applyNumberFormat="1" applyFont="1" applyFill="1" applyBorder="1" applyAlignment="1" applyProtection="1">
      <alignment horizontal="right" vertical="center" wrapText="1"/>
      <protection hidden="1"/>
    </xf>
    <xf numFmtId="4" fontId="7" fillId="0" borderId="22" xfId="0" applyNumberFormat="1" applyFont="1" applyFill="1" applyBorder="1" applyAlignment="1" applyProtection="1">
      <alignment horizontal="right" vertical="center" wrapText="1"/>
      <protection hidden="1"/>
    </xf>
    <xf numFmtId="4" fontId="7" fillId="0" borderId="23" xfId="0" applyNumberFormat="1" applyFont="1" applyFill="1" applyBorder="1" applyAlignment="1" applyProtection="1">
      <alignment horizontal="right" vertical="center" wrapText="1"/>
      <protection hidden="1"/>
    </xf>
    <xf numFmtId="4" fontId="5" fillId="0" borderId="24" xfId="0" applyNumberFormat="1" applyFont="1" applyFill="1" applyBorder="1" applyAlignment="1" applyProtection="1">
      <alignment horizontal="right" vertical="center" wrapText="1"/>
      <protection hidden="1"/>
    </xf>
    <xf numFmtId="0" fontId="5" fillId="0" borderId="6" xfId="0" applyNumberFormat="1" applyFont="1" applyFill="1" applyBorder="1" applyAlignment="1" applyProtection="1">
      <alignment horizontal="right" vertical="center" wrapText="1"/>
      <protection hidden="1"/>
    </xf>
    <xf numFmtId="0" fontId="25" fillId="0" borderId="0" xfId="0" applyFont="1" applyFill="1" applyAlignment="1" applyProtection="1">
      <alignment horizontal="left" vertical="center"/>
      <protection hidden="1"/>
    </xf>
    <xf numFmtId="0" fontId="10" fillId="0" borderId="0" xfId="0" applyFont="1" applyFill="1" applyBorder="1" applyAlignment="1" applyProtection="1">
      <alignment horizontal="right" vertical="center" wrapText="1"/>
      <protection hidden="1"/>
    </xf>
    <xf numFmtId="0" fontId="7" fillId="0" borderId="0" xfId="0" applyNumberFormat="1" applyFont="1" applyFill="1" applyBorder="1" applyAlignment="1" applyProtection="1">
      <alignment horizontal="right" vertical="center" wrapText="1"/>
      <protection hidden="1"/>
    </xf>
    <xf numFmtId="0" fontId="25" fillId="0" borderId="0" xfId="0" applyFont="1" applyFill="1" applyAlignment="1" applyProtection="1">
      <alignment horizontal="left" vertical="center" wrapText="1"/>
      <protection hidden="1"/>
    </xf>
    <xf numFmtId="4" fontId="5" fillId="0" borderId="28" xfId="0" applyNumberFormat="1" applyFont="1" applyFill="1" applyBorder="1" applyAlignment="1" applyProtection="1">
      <alignment horizontal="right" vertical="center" wrapText="1"/>
      <protection hidden="1"/>
    </xf>
    <xf numFmtId="4" fontId="5" fillId="0" borderId="26" xfId="0" applyNumberFormat="1" applyFont="1" applyFill="1" applyBorder="1" applyAlignment="1" applyProtection="1">
      <alignment horizontal="right" vertical="center" wrapText="1"/>
      <protection hidden="1"/>
    </xf>
    <xf numFmtId="2" fontId="7" fillId="0" borderId="0" xfId="0" applyNumberFormat="1" applyFont="1" applyFill="1" applyBorder="1" applyAlignment="1" applyProtection="1">
      <alignment horizontal="left" vertical="center" wrapText="1"/>
      <protection locked="0"/>
    </xf>
    <xf numFmtId="1" fontId="7" fillId="2" borderId="15" xfId="0" applyNumberFormat="1" applyFont="1" applyFill="1" applyBorder="1" applyAlignment="1" applyProtection="1">
      <alignment horizontal="left" vertical="center" wrapText="1"/>
      <protection hidden="1"/>
    </xf>
    <xf numFmtId="165" fontId="7" fillId="2" borderId="19" xfId="0" applyNumberFormat="1" applyFont="1" applyFill="1" applyBorder="1" applyAlignment="1" applyProtection="1">
      <alignment horizontal="right" vertical="center" wrapText="1"/>
      <protection locked="0"/>
    </xf>
    <xf numFmtId="0" fontId="7" fillId="0" borderId="15" xfId="0" applyFont="1" applyFill="1" applyBorder="1" applyAlignment="1" applyProtection="1">
      <alignment horizontal="justify" vertical="center" wrapText="1"/>
    </xf>
    <xf numFmtId="4" fontId="7" fillId="2" borderId="23" xfId="0" applyNumberFormat="1" applyFont="1" applyFill="1" applyBorder="1" applyAlignment="1" applyProtection="1">
      <alignment horizontal="right" vertical="center"/>
      <protection locked="0"/>
    </xf>
    <xf numFmtId="44" fontId="0" fillId="0" borderId="0" xfId="15" applyFont="1"/>
    <xf numFmtId="0" fontId="0" fillId="0" borderId="0" xfId="0" applyAlignment="1">
      <alignment horizontal="center" vertical="center"/>
    </xf>
    <xf numFmtId="2" fontId="7" fillId="0" borderId="1" xfId="0" applyNumberFormat="1" applyFont="1" applyFill="1" applyBorder="1" applyAlignment="1" applyProtection="1">
      <alignment horizontal="center" vertical="center"/>
      <protection hidden="1"/>
    </xf>
    <xf numFmtId="14" fontId="0" fillId="0" borderId="0" xfId="0" applyNumberFormat="1" applyAlignment="1">
      <alignment horizontal="center" vertical="center"/>
    </xf>
    <xf numFmtId="0" fontId="5" fillId="0" borderId="15" xfId="0" applyFont="1" applyFill="1" applyBorder="1" applyAlignment="1" applyProtection="1">
      <alignment horizontal="justify" vertical="center" wrapText="1"/>
      <protection hidden="1"/>
    </xf>
    <xf numFmtId="0" fontId="7" fillId="0" borderId="15" xfId="0" applyFont="1" applyFill="1" applyBorder="1" applyAlignment="1" applyProtection="1">
      <alignment horizontal="justify" vertical="center" wrapText="1"/>
      <protection hidden="1"/>
    </xf>
    <xf numFmtId="4" fontId="7" fillId="0" borderId="29" xfId="0" applyNumberFormat="1" applyFont="1" applyFill="1" applyBorder="1" applyAlignment="1" applyProtection="1">
      <alignment horizontal="right" vertical="center" wrapText="1"/>
      <protection locked="0"/>
    </xf>
    <xf numFmtId="14" fontId="5" fillId="0" borderId="0" xfId="0" applyNumberFormat="1" applyFont="1" applyFill="1" applyBorder="1" applyAlignment="1" applyProtection="1">
      <alignment horizontal="right" vertical="center" wrapText="1"/>
      <protection hidden="1"/>
    </xf>
    <xf numFmtId="4" fontId="7" fillId="0" borderId="23" xfId="0" applyNumberFormat="1" applyFont="1" applyFill="1" applyBorder="1" applyAlignment="1" applyProtection="1">
      <alignment horizontal="right" vertical="center" wrapText="1"/>
      <protection locked="0"/>
    </xf>
    <xf numFmtId="0" fontId="25" fillId="0" borderId="0" xfId="0" applyFont="1" applyFill="1" applyAlignment="1" applyProtection="1">
      <alignment horizontal="left" vertical="center"/>
      <protection hidden="1"/>
    </xf>
    <xf numFmtId="0" fontId="5" fillId="0" borderId="6" xfId="0" applyFont="1" applyFill="1" applyBorder="1" applyAlignment="1" applyProtection="1">
      <alignment horizontal="right" vertical="center" wrapText="1"/>
      <protection hidden="1"/>
    </xf>
    <xf numFmtId="0" fontId="5" fillId="0" borderId="25" xfId="0" applyFont="1" applyFill="1" applyBorder="1" applyAlignment="1" applyProtection="1">
      <alignment horizontal="right" vertical="center" wrapText="1"/>
      <protection hidden="1"/>
    </xf>
    <xf numFmtId="0" fontId="5" fillId="0" borderId="26" xfId="0" applyFont="1" applyFill="1" applyBorder="1" applyAlignment="1" applyProtection="1">
      <alignment horizontal="right" vertical="center" wrapText="1"/>
      <protection hidden="1"/>
    </xf>
    <xf numFmtId="0" fontId="5" fillId="0" borderId="27" xfId="0" applyFont="1" applyFill="1" applyBorder="1" applyAlignment="1" applyProtection="1">
      <alignment horizontal="right" vertical="center" wrapText="1"/>
      <protection hidden="1"/>
    </xf>
    <xf numFmtId="0" fontId="9" fillId="0" borderId="0" xfId="0" applyFont="1" applyFill="1" applyAlignment="1" applyProtection="1">
      <alignment horizontal="center" vertical="center" wrapText="1"/>
      <protection hidden="1"/>
    </xf>
    <xf numFmtId="0" fontId="10" fillId="0" borderId="15" xfId="0" applyFont="1" applyFill="1" applyBorder="1" applyAlignment="1" applyProtection="1">
      <alignment horizontal="center" vertical="center" wrapText="1"/>
      <protection hidden="1"/>
    </xf>
    <xf numFmtId="0" fontId="10" fillId="0" borderId="18" xfId="0" applyFont="1" applyFill="1" applyBorder="1" applyAlignment="1" applyProtection="1">
      <alignment horizontal="center" vertical="center" wrapText="1"/>
      <protection hidden="1"/>
    </xf>
    <xf numFmtId="0" fontId="5" fillId="0" borderId="6" xfId="0" applyFont="1" applyFill="1" applyBorder="1" applyAlignment="1" applyProtection="1">
      <alignment horizontal="center" vertical="center" wrapText="1"/>
      <protection hidden="1"/>
    </xf>
    <xf numFmtId="2" fontId="10" fillId="0" borderId="15" xfId="0" applyNumberFormat="1" applyFont="1" applyFill="1" applyBorder="1" applyAlignment="1" applyProtection="1">
      <alignment horizontal="center" vertical="center" wrapText="1"/>
      <protection hidden="1"/>
    </xf>
    <xf numFmtId="2" fontId="10" fillId="0" borderId="18" xfId="0" applyNumberFormat="1" applyFont="1" applyFill="1" applyBorder="1" applyAlignment="1" applyProtection="1">
      <alignment horizontal="center" vertical="center" wrapText="1"/>
      <protection hidden="1"/>
    </xf>
    <xf numFmtId="4" fontId="10" fillId="0" borderId="19" xfId="0" applyNumberFormat="1" applyFont="1" applyFill="1" applyBorder="1" applyAlignment="1" applyProtection="1">
      <alignment horizontal="center" vertical="center" wrapText="1"/>
      <protection hidden="1"/>
    </xf>
    <xf numFmtId="0" fontId="7" fillId="0" borderId="0" xfId="0" applyFont="1" applyFill="1" applyBorder="1" applyAlignment="1" applyProtection="1">
      <alignment horizontal="left" vertical="center" wrapText="1"/>
      <protection hidden="1"/>
    </xf>
    <xf numFmtId="0" fontId="11" fillId="0" borderId="1" xfId="0" applyFont="1" applyFill="1" applyBorder="1" applyAlignment="1" applyProtection="1">
      <alignment horizontal="right" vertical="center" wrapText="1"/>
      <protection hidden="1"/>
    </xf>
    <xf numFmtId="4" fontId="10" fillId="0" borderId="15" xfId="0" applyNumberFormat="1" applyFont="1" applyFill="1" applyBorder="1" applyAlignment="1" applyProtection="1">
      <alignment horizontal="center" vertical="center" wrapText="1"/>
      <protection hidden="1"/>
    </xf>
    <xf numFmtId="4" fontId="10" fillId="0" borderId="18" xfId="0" applyNumberFormat="1" applyFont="1" applyFill="1" applyBorder="1" applyAlignment="1" applyProtection="1">
      <alignment horizontal="center" vertical="center" wrapText="1"/>
      <protection hidden="1"/>
    </xf>
    <xf numFmtId="2" fontId="7" fillId="0" borderId="0" xfId="0" applyNumberFormat="1" applyFont="1" applyFill="1" applyBorder="1" applyAlignment="1" applyProtection="1">
      <alignment horizontal="left" vertical="center" wrapText="1"/>
      <protection locked="0"/>
    </xf>
    <xf numFmtId="0" fontId="26" fillId="0" borderId="7" xfId="14"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right" vertical="center" wrapText="1"/>
      <protection locked="0"/>
    </xf>
    <xf numFmtId="0" fontId="10" fillId="0" borderId="1" xfId="0" applyFont="1" applyFill="1" applyBorder="1" applyAlignment="1" applyProtection="1">
      <alignment horizontal="right" vertical="center" wrapText="1"/>
      <protection hidden="1"/>
    </xf>
    <xf numFmtId="0" fontId="24" fillId="0" borderId="0" xfId="0" applyFont="1" applyBorder="1" applyAlignment="1" applyProtection="1">
      <alignment horizontal="center" vertical="center"/>
      <protection hidden="1"/>
    </xf>
    <xf numFmtId="0" fontId="19" fillId="3" borderId="5" xfId="11" applyFont="1" applyFill="1" applyBorder="1" applyAlignment="1">
      <alignment horizontal="center" vertical="center"/>
    </xf>
    <xf numFmtId="0" fontId="18" fillId="0" borderId="0" xfId="11" applyFont="1" applyBorder="1" applyAlignment="1">
      <alignment horizontal="justify" vertical="center"/>
    </xf>
    <xf numFmtId="0" fontId="18" fillId="0" borderId="4" xfId="11" applyFont="1" applyBorder="1" applyAlignment="1">
      <alignment horizontal="justify" vertical="center" wrapText="1"/>
    </xf>
    <xf numFmtId="0" fontId="18" fillId="0" borderId="0" xfId="11" applyFont="1" applyBorder="1" applyAlignment="1">
      <alignment horizontal="justify" vertical="center" wrapText="1"/>
    </xf>
    <xf numFmtId="0" fontId="18" fillId="0" borderId="5" xfId="11" applyFont="1" applyBorder="1" applyAlignment="1">
      <alignment horizontal="justify" vertical="center" wrapText="1"/>
    </xf>
    <xf numFmtId="0" fontId="7" fillId="2" borderId="9" xfId="0" applyFont="1" applyFill="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7" fillId="2" borderId="11" xfId="0" applyFont="1" applyFill="1" applyBorder="1" applyAlignment="1" applyProtection="1">
      <alignment horizontal="center" vertical="center"/>
      <protection hidden="1"/>
    </xf>
  </cellXfs>
  <cellStyles count="16">
    <cellStyle name="Hiperlink" xfId="14" builtinId="8"/>
    <cellStyle name="Moeda" xfId="15" builtinId="4"/>
    <cellStyle name="Moeda 2" xfId="1"/>
    <cellStyle name="Moeda 3" xfId="2"/>
    <cellStyle name="Normal" xfId="0" builtinId="0"/>
    <cellStyle name="Normal 2" xfId="3"/>
    <cellStyle name="Normal 2 2" xfId="4"/>
    <cellStyle name="Normal 3" xfId="5"/>
    <cellStyle name="Normal 3 2" xfId="11"/>
    <cellStyle name="Normal 5 2" xfId="6"/>
    <cellStyle name="Porcentagem" xfId="10" builtinId="5"/>
    <cellStyle name="Porcentagem 2" xfId="12"/>
    <cellStyle name="TableStyleLight1" xfId="13"/>
    <cellStyle name="Vírgula 2" xfId="7"/>
    <cellStyle name="Vírgula 3" xfId="8"/>
    <cellStyle name="Vírgula 4" xfId="9"/>
  </cellStyles>
  <dxfs count="36">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B48"/>
  <sheetViews>
    <sheetView showGridLines="0" tabSelected="1" showRuler="0" topLeftCell="A4" zoomScaleNormal="100" zoomScaleSheetLayoutView="100" zoomScalePageLayoutView="90" workbookViewId="0">
      <selection activeCell="F18" sqref="F18"/>
    </sheetView>
  </sheetViews>
  <sheetFormatPr defaultColWidth="11.42578125" defaultRowHeight="15" x14ac:dyDescent="0.2"/>
  <cols>
    <col min="1" max="1" width="10.140625" style="14" customWidth="1"/>
    <col min="2" max="2" width="76.28515625" style="15" customWidth="1"/>
    <col min="3" max="3" width="9.7109375" style="16" customWidth="1"/>
    <col min="4" max="4" width="6.7109375" style="17" customWidth="1"/>
    <col min="5" max="6" width="11.7109375" style="18" customWidth="1"/>
    <col min="7" max="7" width="14.140625" style="18" customWidth="1"/>
    <col min="8" max="8" width="17.140625" style="6" customWidth="1"/>
    <col min="9" max="9" width="20" style="6" customWidth="1"/>
    <col min="10" max="10" width="15" style="6" bestFit="1" customWidth="1"/>
    <col min="11" max="13" width="11.42578125" style="6" customWidth="1"/>
    <col min="14" max="14" width="17.28515625" style="6" customWidth="1"/>
    <col min="15" max="24" width="11.42578125" style="6" customWidth="1"/>
    <col min="25" max="25" width="72" style="6" customWidth="1"/>
    <col min="26" max="227" width="11.42578125" style="6" customWidth="1"/>
    <col min="228" max="228" width="56.28515625" style="6" customWidth="1"/>
    <col min="229" max="16384" width="11.42578125" style="6"/>
  </cols>
  <sheetData>
    <row r="1" spans="1:236" ht="15" customHeight="1" x14ac:dyDescent="0.2">
      <c r="A1" s="123" t="s">
        <v>53</v>
      </c>
      <c r="B1" s="123"/>
      <c r="C1" s="123"/>
      <c r="D1" s="123"/>
      <c r="E1" s="123"/>
      <c r="F1" s="123"/>
      <c r="G1" s="123"/>
    </row>
    <row r="2" spans="1:236" ht="27" customHeight="1" x14ac:dyDescent="0.2">
      <c r="A2" s="123"/>
      <c r="B2" s="123"/>
      <c r="C2" s="123"/>
      <c r="D2" s="123"/>
      <c r="E2" s="123"/>
      <c r="F2" s="123"/>
      <c r="G2" s="123"/>
    </row>
    <row r="3" spans="1:236" ht="23.25" customHeight="1" x14ac:dyDescent="0.2">
      <c r="A3" s="98" t="s">
        <v>56</v>
      </c>
      <c r="B3" s="84" t="s">
        <v>73</v>
      </c>
      <c r="C3" s="84"/>
      <c r="D3" s="84"/>
      <c r="E3" s="131" t="s">
        <v>13</v>
      </c>
      <c r="F3" s="131"/>
      <c r="G3" s="7">
        <f>BDI!D21</f>
        <v>0.25</v>
      </c>
    </row>
    <row r="4" spans="1:236" ht="15" customHeight="1" x14ac:dyDescent="0.2">
      <c r="A4" s="118" t="s">
        <v>82</v>
      </c>
      <c r="B4" s="118"/>
      <c r="C4" s="118"/>
      <c r="D4" s="118"/>
      <c r="E4" s="137" t="s">
        <v>54</v>
      </c>
      <c r="F4" s="137"/>
      <c r="G4" s="83">
        <v>1.1061000000000001</v>
      </c>
    </row>
    <row r="5" spans="1:236" x14ac:dyDescent="0.2">
      <c r="A5" s="118" t="s">
        <v>74</v>
      </c>
      <c r="B5" s="118"/>
      <c r="C5" s="118"/>
      <c r="D5" s="118"/>
      <c r="E5" s="138" t="s">
        <v>8</v>
      </c>
      <c r="F5" s="138"/>
      <c r="G5" s="87"/>
    </row>
    <row r="6" spans="1:236" x14ac:dyDescent="0.2">
      <c r="A6" s="118" t="s">
        <v>83</v>
      </c>
      <c r="B6" s="118"/>
      <c r="C6" s="118"/>
      <c r="D6" s="118"/>
      <c r="E6" s="99"/>
      <c r="F6" s="99"/>
      <c r="G6" s="116"/>
    </row>
    <row r="7" spans="1:236" x14ac:dyDescent="0.2">
      <c r="A7" s="101"/>
      <c r="B7" s="101"/>
      <c r="C7" s="101"/>
      <c r="D7" s="101"/>
      <c r="E7" s="99"/>
      <c r="F7" s="99"/>
      <c r="G7" s="116"/>
    </row>
    <row r="8" spans="1:236" ht="15" customHeight="1" thickBot="1" x14ac:dyDescent="0.25">
      <c r="A8" s="130"/>
      <c r="B8" s="130"/>
      <c r="C8" s="130"/>
      <c r="D8" s="130"/>
      <c r="E8" s="130"/>
      <c r="F8" s="130"/>
      <c r="G8" s="130"/>
    </row>
    <row r="9" spans="1:236" s="9" customFormat="1" ht="15.75" customHeight="1" thickBot="1" x14ac:dyDescent="0.25">
      <c r="A9" s="126" t="s">
        <v>17</v>
      </c>
      <c r="B9" s="126"/>
      <c r="C9" s="126"/>
      <c r="D9" s="126"/>
      <c r="E9" s="126"/>
      <c r="F9" s="126"/>
      <c r="G9" s="126"/>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row>
    <row r="10" spans="1:236" s="12" customFormat="1" ht="22.5" x14ac:dyDescent="0.2">
      <c r="A10" s="35" t="s">
        <v>6</v>
      </c>
      <c r="B10" s="85"/>
      <c r="C10" s="35" t="s">
        <v>7</v>
      </c>
      <c r="D10" s="134"/>
      <c r="E10" s="134"/>
      <c r="F10" s="35" t="s">
        <v>11</v>
      </c>
      <c r="G10" s="104"/>
      <c r="H10" s="10"/>
      <c r="I10" s="10"/>
      <c r="J10" s="11"/>
      <c r="K10" s="10"/>
      <c r="L10" s="10"/>
      <c r="M10" s="10"/>
      <c r="N10" s="10"/>
      <c r="O10" s="10"/>
      <c r="P10" s="10"/>
      <c r="Q10" s="10"/>
      <c r="R10" s="11"/>
      <c r="S10" s="10"/>
      <c r="T10" s="10"/>
      <c r="U10" s="10"/>
      <c r="V10" s="10"/>
      <c r="W10" s="11"/>
      <c r="X10" s="10"/>
      <c r="Y10" s="10"/>
      <c r="Z10" s="10"/>
      <c r="AA10" s="10"/>
      <c r="AB10" s="10"/>
      <c r="AC10" s="10"/>
      <c r="AD10" s="10"/>
      <c r="AE10" s="11"/>
      <c r="AF10" s="10"/>
      <c r="AG10" s="10"/>
      <c r="AH10" s="10"/>
      <c r="AI10" s="10"/>
      <c r="AJ10" s="10"/>
      <c r="AK10" s="10"/>
      <c r="AL10" s="10"/>
      <c r="AM10" s="11"/>
      <c r="AN10" s="10"/>
      <c r="AO10" s="10"/>
      <c r="AP10" s="10"/>
      <c r="AQ10" s="10"/>
      <c r="AR10" s="10"/>
      <c r="AS10" s="10"/>
      <c r="AT10" s="10"/>
      <c r="AU10" s="11"/>
      <c r="AV10" s="10"/>
      <c r="AW10" s="10"/>
      <c r="AX10" s="10"/>
      <c r="AY10" s="10"/>
      <c r="AZ10" s="10"/>
      <c r="BA10" s="10"/>
      <c r="BB10" s="10"/>
      <c r="BC10" s="11"/>
      <c r="BD10" s="10"/>
      <c r="BE10" s="10"/>
      <c r="BF10" s="10"/>
      <c r="BG10" s="10"/>
      <c r="BH10" s="10"/>
      <c r="BI10" s="10"/>
      <c r="BJ10" s="10"/>
      <c r="BK10" s="11"/>
      <c r="BL10" s="10"/>
      <c r="BM10" s="10"/>
      <c r="BN10" s="10"/>
      <c r="BO10" s="10"/>
      <c r="BP10" s="10"/>
      <c r="BQ10" s="10"/>
      <c r="BR10" s="10"/>
      <c r="BS10" s="11"/>
      <c r="BT10" s="10"/>
      <c r="BU10" s="10"/>
      <c r="BV10" s="10"/>
      <c r="BW10" s="10"/>
      <c r="BX10" s="10"/>
      <c r="BY10" s="10"/>
      <c r="BZ10" s="10"/>
      <c r="CA10" s="11"/>
      <c r="CB10" s="10"/>
      <c r="CC10" s="10"/>
      <c r="CD10" s="10"/>
      <c r="CE10" s="10"/>
      <c r="CF10" s="10"/>
      <c r="CG10" s="10"/>
      <c r="CH10" s="10"/>
      <c r="CI10" s="11"/>
      <c r="CJ10" s="10"/>
      <c r="CK10" s="10"/>
      <c r="CL10" s="10"/>
      <c r="CM10" s="10"/>
      <c r="CN10" s="10"/>
      <c r="CO10" s="10"/>
      <c r="CP10" s="10"/>
      <c r="CQ10" s="11"/>
      <c r="CR10" s="10"/>
      <c r="CS10" s="10"/>
      <c r="CT10" s="10"/>
      <c r="CU10" s="10"/>
      <c r="CV10" s="10"/>
      <c r="CW10" s="10"/>
      <c r="CX10" s="10"/>
      <c r="CY10" s="11"/>
      <c r="CZ10" s="10"/>
      <c r="DA10" s="10"/>
      <c r="DB10" s="10"/>
      <c r="DC10" s="10"/>
      <c r="DD10" s="10"/>
      <c r="DE10" s="10"/>
      <c r="DF10" s="10"/>
      <c r="DG10" s="11"/>
      <c r="DH10" s="10"/>
      <c r="DI10" s="10"/>
      <c r="DJ10" s="10"/>
      <c r="DK10" s="10"/>
      <c r="DL10" s="10"/>
      <c r="DM10" s="10"/>
      <c r="DN10" s="10"/>
      <c r="DO10" s="11"/>
      <c r="DP10" s="10"/>
      <c r="DQ10" s="10"/>
      <c r="DR10" s="10"/>
      <c r="DS10" s="10"/>
      <c r="DT10" s="10"/>
      <c r="DU10" s="10"/>
      <c r="DV10" s="10"/>
      <c r="DW10" s="11"/>
      <c r="DX10" s="10"/>
      <c r="DY10" s="10"/>
      <c r="DZ10" s="10"/>
      <c r="EA10" s="10"/>
      <c r="EB10" s="10"/>
      <c r="EC10" s="10"/>
      <c r="ED10" s="10"/>
      <c r="EE10" s="11"/>
      <c r="EF10" s="10"/>
      <c r="EG10" s="10"/>
      <c r="EH10" s="10"/>
      <c r="EI10" s="10"/>
      <c r="EJ10" s="10"/>
      <c r="EK10" s="10"/>
      <c r="EL10" s="10"/>
      <c r="EM10" s="11"/>
      <c r="EN10" s="10"/>
      <c r="EO10" s="10"/>
      <c r="EP10" s="10"/>
      <c r="EQ10" s="10"/>
      <c r="ER10" s="10"/>
      <c r="ES10" s="10"/>
      <c r="ET10" s="10"/>
      <c r="EU10" s="11"/>
      <c r="EV10" s="10"/>
      <c r="EW10" s="10"/>
      <c r="EX10" s="10"/>
      <c r="EY10" s="10"/>
      <c r="EZ10" s="10"/>
      <c r="FA10" s="10"/>
      <c r="FB10" s="10"/>
      <c r="FC10" s="11"/>
      <c r="FD10" s="10"/>
      <c r="FE10" s="10"/>
      <c r="FF10" s="10"/>
      <c r="FG10" s="10"/>
      <c r="FH10" s="10"/>
      <c r="FI10" s="10"/>
      <c r="FJ10" s="10"/>
      <c r="FK10" s="11"/>
      <c r="FL10" s="10"/>
      <c r="FM10" s="10"/>
      <c r="FN10" s="10"/>
      <c r="FO10" s="10"/>
      <c r="FP10" s="10"/>
      <c r="FQ10" s="10"/>
      <c r="FR10" s="10"/>
      <c r="FS10" s="11"/>
      <c r="FT10" s="10"/>
      <c r="FU10" s="10"/>
      <c r="FV10" s="10"/>
      <c r="FW10" s="10"/>
      <c r="FX10" s="10"/>
      <c r="FY10" s="10"/>
      <c r="FZ10" s="10"/>
      <c r="GA10" s="11"/>
      <c r="GB10" s="10"/>
      <c r="GC10" s="10"/>
      <c r="GD10" s="10"/>
      <c r="GE10" s="10"/>
      <c r="GF10" s="10"/>
      <c r="GG10" s="10"/>
      <c r="GH10" s="10"/>
      <c r="GI10" s="11"/>
      <c r="GJ10" s="10"/>
      <c r="GK10" s="10"/>
      <c r="GL10" s="10"/>
      <c r="GM10" s="10"/>
      <c r="GN10" s="10"/>
      <c r="GO10" s="10"/>
      <c r="GP10" s="10"/>
      <c r="GQ10" s="11"/>
      <c r="GR10" s="10"/>
      <c r="GS10" s="10"/>
      <c r="GT10" s="10"/>
      <c r="GU10" s="10"/>
      <c r="GV10" s="10"/>
      <c r="GW10" s="10"/>
      <c r="GX10" s="10"/>
      <c r="GY10" s="11"/>
      <c r="GZ10" s="10"/>
      <c r="HA10" s="10"/>
      <c r="HB10" s="10"/>
      <c r="HC10" s="10"/>
      <c r="HD10" s="10"/>
      <c r="HE10" s="10"/>
      <c r="HF10" s="10"/>
      <c r="HG10" s="11"/>
      <c r="HH10" s="10"/>
      <c r="HI10" s="10"/>
      <c r="HJ10" s="10"/>
      <c r="HK10" s="10"/>
      <c r="HL10" s="10"/>
      <c r="HM10" s="10"/>
      <c r="HN10" s="10"/>
      <c r="HO10" s="11"/>
      <c r="HP10" s="10"/>
      <c r="HQ10" s="10"/>
      <c r="HR10" s="10"/>
      <c r="HS10" s="10"/>
      <c r="HT10" s="10"/>
      <c r="HU10" s="10"/>
      <c r="HV10" s="10"/>
      <c r="HW10" s="11"/>
      <c r="HX10" s="10"/>
      <c r="HY10" s="10"/>
      <c r="HZ10" s="10"/>
      <c r="IA10" s="10"/>
      <c r="IB10" s="10"/>
    </row>
    <row r="11" spans="1:236" s="12" customFormat="1" ht="15" customHeight="1" thickBot="1" x14ac:dyDescent="0.25">
      <c r="A11" s="36" t="s">
        <v>16</v>
      </c>
      <c r="B11" s="86"/>
      <c r="C11" s="36" t="s">
        <v>4</v>
      </c>
      <c r="D11" s="135"/>
      <c r="E11" s="136"/>
      <c r="F11" s="136"/>
      <c r="G11" s="136"/>
      <c r="H11" s="10"/>
      <c r="I11" s="10"/>
      <c r="J11" s="11"/>
      <c r="K11" s="11"/>
      <c r="L11" s="10"/>
      <c r="M11" s="10"/>
      <c r="N11" s="11"/>
      <c r="O11" s="11"/>
      <c r="P11" s="10"/>
      <c r="Q11" s="10"/>
      <c r="R11" s="11"/>
      <c r="S11" s="11"/>
      <c r="T11" s="10"/>
      <c r="U11" s="10"/>
      <c r="V11" s="10"/>
      <c r="W11" s="11"/>
      <c r="X11" s="11"/>
      <c r="Y11" s="10"/>
      <c r="Z11" s="10"/>
      <c r="AA11" s="11"/>
      <c r="AB11" s="11"/>
      <c r="AC11" s="10"/>
      <c r="AD11" s="10"/>
      <c r="AE11" s="11"/>
      <c r="AF11" s="11"/>
      <c r="AG11" s="10"/>
      <c r="AH11" s="10"/>
      <c r="AI11" s="11"/>
      <c r="AJ11" s="11"/>
      <c r="AK11" s="10"/>
      <c r="AL11" s="10"/>
      <c r="AM11" s="11"/>
      <c r="AN11" s="11"/>
      <c r="AO11" s="10"/>
      <c r="AP11" s="10"/>
      <c r="AQ11" s="11"/>
      <c r="AR11" s="11"/>
      <c r="AS11" s="10"/>
      <c r="AT11" s="10"/>
      <c r="AU11" s="11"/>
      <c r="AV11" s="11"/>
      <c r="AW11" s="10"/>
      <c r="AX11" s="10"/>
      <c r="AY11" s="11"/>
      <c r="AZ11" s="11"/>
      <c r="BA11" s="10"/>
      <c r="BB11" s="10"/>
      <c r="BC11" s="11"/>
      <c r="BD11" s="11"/>
      <c r="BE11" s="10"/>
      <c r="BF11" s="10"/>
      <c r="BG11" s="11"/>
      <c r="BH11" s="11"/>
      <c r="BI11" s="10"/>
      <c r="BJ11" s="10"/>
      <c r="BK11" s="11"/>
      <c r="BL11" s="11"/>
      <c r="BM11" s="10"/>
      <c r="BN11" s="10"/>
      <c r="BO11" s="11"/>
      <c r="BP11" s="11"/>
      <c r="BQ11" s="10"/>
      <c r="BR11" s="10"/>
      <c r="BS11" s="11"/>
      <c r="BT11" s="11"/>
      <c r="BU11" s="10"/>
      <c r="BV11" s="10"/>
      <c r="BW11" s="11"/>
      <c r="BX11" s="11"/>
      <c r="BY11" s="10"/>
      <c r="BZ11" s="10"/>
      <c r="CA11" s="11"/>
      <c r="CB11" s="11"/>
      <c r="CC11" s="10"/>
      <c r="CD11" s="10"/>
      <c r="CE11" s="11"/>
      <c r="CF11" s="11"/>
      <c r="CG11" s="10"/>
      <c r="CH11" s="10"/>
      <c r="CI11" s="11"/>
      <c r="CJ11" s="11"/>
      <c r="CK11" s="10"/>
      <c r="CL11" s="10"/>
      <c r="CM11" s="11"/>
      <c r="CN11" s="11"/>
      <c r="CO11" s="10"/>
      <c r="CP11" s="10"/>
      <c r="CQ11" s="11"/>
      <c r="CR11" s="11"/>
      <c r="CS11" s="10"/>
      <c r="CT11" s="10"/>
      <c r="CU11" s="11"/>
      <c r="CV11" s="11"/>
      <c r="CW11" s="10"/>
      <c r="CX11" s="10"/>
      <c r="CY11" s="11"/>
      <c r="CZ11" s="11"/>
      <c r="DA11" s="10"/>
      <c r="DB11" s="10"/>
      <c r="DC11" s="11"/>
      <c r="DD11" s="11"/>
      <c r="DE11" s="10"/>
      <c r="DF11" s="10"/>
      <c r="DG11" s="11"/>
      <c r="DH11" s="11"/>
      <c r="DI11" s="10"/>
      <c r="DJ11" s="10"/>
      <c r="DK11" s="11"/>
      <c r="DL11" s="11"/>
      <c r="DM11" s="10"/>
      <c r="DN11" s="10"/>
      <c r="DO11" s="11"/>
      <c r="DP11" s="11"/>
      <c r="DQ11" s="10"/>
      <c r="DR11" s="10"/>
      <c r="DS11" s="11"/>
      <c r="DT11" s="11"/>
      <c r="DU11" s="10"/>
      <c r="DV11" s="10"/>
      <c r="DW11" s="11"/>
      <c r="DX11" s="11"/>
      <c r="DY11" s="10"/>
      <c r="DZ11" s="10"/>
      <c r="EA11" s="11"/>
      <c r="EB11" s="11"/>
      <c r="EC11" s="10"/>
      <c r="ED11" s="10"/>
      <c r="EE11" s="11"/>
      <c r="EF11" s="11"/>
      <c r="EG11" s="10"/>
      <c r="EH11" s="10"/>
      <c r="EI11" s="11"/>
      <c r="EJ11" s="11"/>
      <c r="EK11" s="10"/>
      <c r="EL11" s="10"/>
      <c r="EM11" s="11"/>
      <c r="EN11" s="11"/>
      <c r="EO11" s="10"/>
      <c r="EP11" s="10"/>
      <c r="EQ11" s="11"/>
      <c r="ER11" s="11"/>
      <c r="ES11" s="10"/>
      <c r="ET11" s="10"/>
      <c r="EU11" s="11"/>
      <c r="EV11" s="11"/>
      <c r="EW11" s="10"/>
      <c r="EX11" s="10"/>
      <c r="EY11" s="11"/>
      <c r="EZ11" s="11"/>
      <c r="FA11" s="10"/>
      <c r="FB11" s="10"/>
      <c r="FC11" s="11"/>
      <c r="FD11" s="11"/>
      <c r="FE11" s="10"/>
      <c r="FF11" s="10"/>
      <c r="FG11" s="11"/>
      <c r="FH11" s="11"/>
      <c r="FI11" s="10"/>
      <c r="FJ11" s="10"/>
      <c r="FK11" s="11"/>
      <c r="FL11" s="11"/>
      <c r="FM11" s="10"/>
      <c r="FN11" s="10"/>
      <c r="FO11" s="11"/>
      <c r="FP11" s="11"/>
      <c r="FQ11" s="10"/>
      <c r="FR11" s="10"/>
      <c r="FS11" s="11"/>
      <c r="FT11" s="11"/>
      <c r="FU11" s="10"/>
      <c r="FV11" s="10"/>
      <c r="FW11" s="11"/>
      <c r="FX11" s="11"/>
      <c r="FY11" s="10"/>
      <c r="FZ11" s="10"/>
      <c r="GA11" s="11"/>
      <c r="GB11" s="11"/>
      <c r="GC11" s="10"/>
      <c r="GD11" s="10"/>
      <c r="GE11" s="11"/>
      <c r="GF11" s="11"/>
      <c r="GG11" s="10"/>
      <c r="GH11" s="10"/>
      <c r="GI11" s="11"/>
      <c r="GJ11" s="11"/>
      <c r="GK11" s="10"/>
      <c r="GL11" s="10"/>
      <c r="GM11" s="11"/>
      <c r="GN11" s="11"/>
      <c r="GO11" s="10"/>
      <c r="GP11" s="10"/>
      <c r="GQ11" s="11"/>
      <c r="GR11" s="11"/>
      <c r="GS11" s="10"/>
      <c r="GT11" s="10"/>
      <c r="GU11" s="11"/>
      <c r="GV11" s="11"/>
      <c r="GW11" s="10"/>
      <c r="GX11" s="10"/>
      <c r="GY11" s="11"/>
      <c r="GZ11" s="11"/>
      <c r="HA11" s="10"/>
      <c r="HB11" s="10"/>
      <c r="HC11" s="11"/>
      <c r="HD11" s="11"/>
      <c r="HE11" s="10"/>
      <c r="HF11" s="10"/>
      <c r="HG11" s="11"/>
      <c r="HH11" s="11"/>
      <c r="HI11" s="10"/>
      <c r="HJ11" s="10"/>
      <c r="HK11" s="11"/>
      <c r="HL11" s="11"/>
      <c r="HM11" s="10"/>
      <c r="HN11" s="10"/>
      <c r="HO11" s="11"/>
      <c r="HP11" s="11"/>
      <c r="HQ11" s="10"/>
      <c r="HR11" s="10"/>
      <c r="HS11" s="11"/>
      <c r="HT11" s="11"/>
      <c r="HU11" s="10"/>
      <c r="HV11" s="10"/>
      <c r="HW11" s="11"/>
      <c r="HX11" s="11"/>
      <c r="HY11" s="10"/>
      <c r="HZ11" s="10"/>
      <c r="IA11" s="11"/>
      <c r="IB11" s="11"/>
    </row>
    <row r="12" spans="1:236" s="9" customFormat="1" ht="15.75" thickBot="1" x14ac:dyDescent="0.25">
      <c r="A12" s="126" t="s">
        <v>18</v>
      </c>
      <c r="B12" s="126"/>
      <c r="C12" s="126"/>
      <c r="D12" s="126"/>
      <c r="E12" s="126"/>
      <c r="F12" s="126"/>
      <c r="G12" s="126"/>
      <c r="H12" s="8"/>
      <c r="I12" s="8"/>
      <c r="J12" s="13"/>
      <c r="K12" s="13"/>
      <c r="L12" s="8"/>
      <c r="M12" s="8"/>
      <c r="N12" s="13"/>
      <c r="O12" s="13"/>
      <c r="P12" s="8"/>
      <c r="Q12" s="8"/>
      <c r="R12" s="13"/>
      <c r="S12" s="13"/>
      <c r="T12" s="8"/>
      <c r="U12" s="8"/>
      <c r="V12" s="8"/>
      <c r="W12" s="13"/>
      <c r="X12" s="13"/>
      <c r="Y12" s="8"/>
      <c r="Z12" s="8"/>
      <c r="AA12" s="13"/>
      <c r="AB12" s="13"/>
      <c r="AC12" s="8"/>
      <c r="AD12" s="8"/>
      <c r="AE12" s="13"/>
      <c r="AF12" s="13"/>
      <c r="AG12" s="8"/>
      <c r="AH12" s="8"/>
      <c r="AI12" s="13"/>
      <c r="AJ12" s="13"/>
      <c r="AK12" s="8"/>
      <c r="AL12" s="8"/>
      <c r="AM12" s="13"/>
      <c r="AN12" s="13"/>
      <c r="AO12" s="8"/>
      <c r="AP12" s="8"/>
      <c r="AQ12" s="13"/>
      <c r="AR12" s="13"/>
      <c r="AS12" s="8"/>
      <c r="AT12" s="8"/>
      <c r="AU12" s="13"/>
      <c r="AV12" s="13"/>
      <c r="AW12" s="8"/>
      <c r="AX12" s="8"/>
      <c r="AY12" s="13"/>
      <c r="AZ12" s="13"/>
      <c r="BA12" s="8"/>
      <c r="BB12" s="8"/>
      <c r="BC12" s="13"/>
      <c r="BD12" s="13"/>
      <c r="BE12" s="8"/>
      <c r="BF12" s="8"/>
      <c r="BG12" s="13"/>
      <c r="BH12" s="13"/>
      <c r="BI12" s="8"/>
      <c r="BJ12" s="8"/>
      <c r="BK12" s="13"/>
      <c r="BL12" s="13"/>
      <c r="BM12" s="8"/>
      <c r="BN12" s="8"/>
      <c r="BO12" s="13"/>
      <c r="BP12" s="13"/>
      <c r="BQ12" s="8"/>
      <c r="BR12" s="8"/>
      <c r="BS12" s="13"/>
      <c r="BT12" s="13"/>
      <c r="BU12" s="8"/>
      <c r="BV12" s="8"/>
      <c r="BW12" s="13"/>
      <c r="BX12" s="13"/>
      <c r="BY12" s="8"/>
      <c r="BZ12" s="8"/>
      <c r="CA12" s="13"/>
      <c r="CB12" s="13"/>
      <c r="CC12" s="8"/>
      <c r="CD12" s="8"/>
      <c r="CE12" s="13"/>
      <c r="CF12" s="13"/>
      <c r="CG12" s="8"/>
      <c r="CH12" s="8"/>
      <c r="CI12" s="13"/>
      <c r="CJ12" s="13"/>
      <c r="CK12" s="8"/>
      <c r="CL12" s="8"/>
      <c r="CM12" s="13"/>
      <c r="CN12" s="13"/>
      <c r="CO12" s="8"/>
      <c r="CP12" s="8"/>
      <c r="CQ12" s="13"/>
      <c r="CR12" s="13"/>
      <c r="CS12" s="8"/>
      <c r="CT12" s="8"/>
      <c r="CU12" s="13"/>
      <c r="CV12" s="13"/>
      <c r="CW12" s="8"/>
      <c r="CX12" s="8"/>
      <c r="CY12" s="13"/>
      <c r="CZ12" s="13"/>
      <c r="DA12" s="8"/>
      <c r="DB12" s="8"/>
      <c r="DC12" s="13"/>
      <c r="DD12" s="13"/>
      <c r="DE12" s="8"/>
      <c r="DF12" s="8"/>
      <c r="DG12" s="13"/>
      <c r="DH12" s="13"/>
      <c r="DI12" s="8"/>
      <c r="DJ12" s="8"/>
      <c r="DK12" s="13"/>
      <c r="DL12" s="13"/>
      <c r="DM12" s="8"/>
      <c r="DN12" s="8"/>
      <c r="DO12" s="13"/>
      <c r="DP12" s="13"/>
      <c r="DQ12" s="8"/>
      <c r="DR12" s="8"/>
      <c r="DS12" s="13"/>
      <c r="DT12" s="13"/>
      <c r="DU12" s="8"/>
      <c r="DV12" s="8"/>
      <c r="DW12" s="13"/>
      <c r="DX12" s="13"/>
      <c r="DY12" s="8"/>
      <c r="DZ12" s="8"/>
      <c r="EA12" s="13"/>
      <c r="EB12" s="13"/>
      <c r="EC12" s="8"/>
      <c r="ED12" s="8"/>
      <c r="EE12" s="13"/>
      <c r="EF12" s="13"/>
      <c r="EG12" s="8"/>
      <c r="EH12" s="8"/>
      <c r="EI12" s="13"/>
      <c r="EJ12" s="13"/>
      <c r="EK12" s="8"/>
      <c r="EL12" s="8"/>
      <c r="EM12" s="13"/>
      <c r="EN12" s="13"/>
      <c r="EO12" s="8"/>
      <c r="EP12" s="8"/>
      <c r="EQ12" s="13"/>
      <c r="ER12" s="13"/>
      <c r="ES12" s="8"/>
      <c r="ET12" s="8"/>
      <c r="EU12" s="13"/>
      <c r="EV12" s="13"/>
      <c r="EW12" s="8"/>
      <c r="EX12" s="8"/>
      <c r="EY12" s="13"/>
      <c r="EZ12" s="13"/>
      <c r="FA12" s="8"/>
      <c r="FB12" s="8"/>
      <c r="FC12" s="13"/>
      <c r="FD12" s="13"/>
      <c r="FE12" s="8"/>
      <c r="FF12" s="8"/>
      <c r="FG12" s="13"/>
      <c r="FH12" s="13"/>
      <c r="FI12" s="8"/>
      <c r="FJ12" s="8"/>
      <c r="FK12" s="13"/>
      <c r="FL12" s="13"/>
      <c r="FM12" s="8"/>
      <c r="FN12" s="8"/>
      <c r="FO12" s="13"/>
      <c r="FP12" s="13"/>
      <c r="FQ12" s="8"/>
      <c r="FR12" s="8"/>
      <c r="FS12" s="13"/>
      <c r="FT12" s="13"/>
      <c r="FU12" s="8"/>
      <c r="FV12" s="8"/>
      <c r="FW12" s="13"/>
      <c r="FX12" s="13"/>
      <c r="FY12" s="8"/>
      <c r="FZ12" s="8"/>
      <c r="GA12" s="13"/>
      <c r="GB12" s="13"/>
      <c r="GC12" s="8"/>
      <c r="GD12" s="8"/>
      <c r="GE12" s="13"/>
      <c r="GF12" s="13"/>
      <c r="GG12" s="8"/>
      <c r="GH12" s="8"/>
      <c r="GI12" s="13"/>
      <c r="GJ12" s="13"/>
      <c r="GK12" s="8"/>
      <c r="GL12" s="8"/>
      <c r="GM12" s="13"/>
      <c r="GN12" s="13"/>
      <c r="GO12" s="8"/>
      <c r="GP12" s="8"/>
      <c r="GQ12" s="13"/>
      <c r="GR12" s="13"/>
      <c r="GS12" s="8"/>
      <c r="GT12" s="8"/>
      <c r="GU12" s="13"/>
      <c r="GV12" s="13"/>
      <c r="GW12" s="8"/>
      <c r="GX12" s="8"/>
      <c r="GY12" s="13"/>
      <c r="GZ12" s="13"/>
      <c r="HA12" s="8"/>
      <c r="HB12" s="8"/>
      <c r="HC12" s="13"/>
      <c r="HD12" s="13"/>
      <c r="HE12" s="8"/>
      <c r="HF12" s="8"/>
      <c r="HG12" s="13"/>
      <c r="HH12" s="13"/>
      <c r="HI12" s="8"/>
      <c r="HJ12" s="8"/>
      <c r="HK12" s="13"/>
      <c r="HL12" s="13"/>
      <c r="HM12" s="8"/>
      <c r="HN12" s="8"/>
      <c r="HO12" s="13"/>
      <c r="HP12" s="13"/>
      <c r="HQ12" s="8"/>
      <c r="HR12" s="8"/>
      <c r="HS12" s="13"/>
      <c r="HT12" s="13"/>
      <c r="HU12" s="8"/>
      <c r="HV12" s="8"/>
      <c r="HW12" s="13"/>
      <c r="HX12" s="13"/>
      <c r="HY12" s="8"/>
      <c r="HZ12" s="8"/>
      <c r="IA12" s="13"/>
      <c r="IB12" s="13"/>
    </row>
    <row r="13" spans="1:236" x14ac:dyDescent="0.2">
      <c r="A13" s="49" t="s">
        <v>14</v>
      </c>
      <c r="B13" s="50" t="s">
        <v>15</v>
      </c>
      <c r="C13" s="51"/>
      <c r="D13" s="52"/>
      <c r="E13" s="53"/>
      <c r="F13" s="53"/>
      <c r="G13" s="53"/>
    </row>
    <row r="14" spans="1:236" s="9" customFormat="1" ht="14.45" customHeight="1" x14ac:dyDescent="0.2">
      <c r="A14" s="124" t="s">
        <v>9</v>
      </c>
      <c r="B14" s="124" t="s">
        <v>0</v>
      </c>
      <c r="C14" s="127" t="s">
        <v>1</v>
      </c>
      <c r="D14" s="124" t="s">
        <v>2</v>
      </c>
      <c r="E14" s="129" t="s">
        <v>50</v>
      </c>
      <c r="F14" s="129"/>
      <c r="G14" s="132" t="s">
        <v>41</v>
      </c>
    </row>
    <row r="15" spans="1:236" s="9" customFormat="1" ht="21" customHeight="1" x14ac:dyDescent="0.2">
      <c r="A15" s="125"/>
      <c r="B15" s="125"/>
      <c r="C15" s="128"/>
      <c r="D15" s="125"/>
      <c r="E15" s="92" t="s">
        <v>3</v>
      </c>
      <c r="F15" s="92" t="s">
        <v>5</v>
      </c>
      <c r="G15" s="133"/>
    </row>
    <row r="16" spans="1:236" x14ac:dyDescent="0.2">
      <c r="A16" s="38" t="s">
        <v>10</v>
      </c>
      <c r="B16" s="39" t="s">
        <v>55</v>
      </c>
      <c r="C16" s="40"/>
      <c r="D16" s="41"/>
      <c r="E16" s="93"/>
      <c r="F16" s="93"/>
      <c r="G16" s="42"/>
    </row>
    <row r="17" spans="1:7" x14ac:dyDescent="0.2">
      <c r="A17" s="45">
        <v>1</v>
      </c>
      <c r="B17" s="46" t="s">
        <v>115</v>
      </c>
      <c r="C17" s="47"/>
      <c r="D17" s="48"/>
      <c r="E17" s="94"/>
      <c r="F17" s="94"/>
      <c r="G17" s="44"/>
    </row>
    <row r="18" spans="1:7" ht="51" x14ac:dyDescent="0.2">
      <c r="A18" s="90" t="s">
        <v>12</v>
      </c>
      <c r="B18" s="91" t="s">
        <v>105</v>
      </c>
      <c r="C18" s="88">
        <v>2</v>
      </c>
      <c r="D18" s="89" t="s">
        <v>67</v>
      </c>
      <c r="E18" s="117"/>
      <c r="F18" s="117"/>
      <c r="G18" s="44">
        <f t="shared" ref="G18:G31" si="0">SUMPRODUCT(E18:F18)*C18</f>
        <v>0</v>
      </c>
    </row>
    <row r="19" spans="1:7" x14ac:dyDescent="0.2">
      <c r="A19" s="90" t="s">
        <v>69</v>
      </c>
      <c r="B19" s="105" t="s">
        <v>72</v>
      </c>
      <c r="C19" s="88">
        <v>11</v>
      </c>
      <c r="D19" s="89" t="s">
        <v>57</v>
      </c>
      <c r="E19" s="117"/>
      <c r="F19" s="117"/>
      <c r="G19" s="44">
        <f t="shared" si="0"/>
        <v>0</v>
      </c>
    </row>
    <row r="20" spans="1:7" x14ac:dyDescent="0.2">
      <c r="A20" s="90" t="s">
        <v>70</v>
      </c>
      <c r="B20" s="105" t="s">
        <v>77</v>
      </c>
      <c r="C20" s="88">
        <v>37</v>
      </c>
      <c r="D20" s="89" t="s">
        <v>57</v>
      </c>
      <c r="E20" s="117"/>
      <c r="F20" s="117"/>
      <c r="G20" s="44">
        <f t="shared" si="0"/>
        <v>0</v>
      </c>
    </row>
    <row r="21" spans="1:7" x14ac:dyDescent="0.2">
      <c r="A21" s="90" t="s">
        <v>84</v>
      </c>
      <c r="B21" s="91" t="s">
        <v>75</v>
      </c>
      <c r="C21" s="88">
        <v>30</v>
      </c>
      <c r="D21" s="89" t="s">
        <v>58</v>
      </c>
      <c r="E21" s="106"/>
      <c r="F21" s="106"/>
      <c r="G21" s="44">
        <f t="shared" si="0"/>
        <v>0</v>
      </c>
    </row>
    <row r="22" spans="1:7" x14ac:dyDescent="0.2">
      <c r="A22" s="90" t="s">
        <v>85</v>
      </c>
      <c r="B22" s="91" t="s">
        <v>76</v>
      </c>
      <c r="C22" s="88">
        <v>30</v>
      </c>
      <c r="D22" s="89" t="s">
        <v>58</v>
      </c>
      <c r="E22" s="106"/>
      <c r="F22" s="106"/>
      <c r="G22" s="44">
        <f t="shared" si="0"/>
        <v>0</v>
      </c>
    </row>
    <row r="23" spans="1:7" x14ac:dyDescent="0.2">
      <c r="A23" s="90" t="s">
        <v>86</v>
      </c>
      <c r="B23" s="91" t="s">
        <v>59</v>
      </c>
      <c r="C23" s="88">
        <v>4</v>
      </c>
      <c r="D23" s="89" t="s">
        <v>58</v>
      </c>
      <c r="E23" s="117"/>
      <c r="F23" s="117"/>
      <c r="G23" s="44">
        <f t="shared" si="0"/>
        <v>0</v>
      </c>
    </row>
    <row r="24" spans="1:7" x14ac:dyDescent="0.2">
      <c r="A24" s="90" t="s">
        <v>87</v>
      </c>
      <c r="B24" s="91" t="s">
        <v>61</v>
      </c>
      <c r="C24" s="88">
        <v>40</v>
      </c>
      <c r="D24" s="89" t="s">
        <v>58</v>
      </c>
      <c r="E24" s="108"/>
      <c r="F24" s="108"/>
      <c r="G24" s="44">
        <f t="shared" si="0"/>
        <v>0</v>
      </c>
    </row>
    <row r="25" spans="1:7" x14ac:dyDescent="0.2">
      <c r="A25" s="90" t="s">
        <v>88</v>
      </c>
      <c r="B25" s="91" t="s">
        <v>60</v>
      </c>
      <c r="C25" s="88">
        <v>12</v>
      </c>
      <c r="D25" s="89" t="s">
        <v>57</v>
      </c>
      <c r="E25" s="117"/>
      <c r="F25" s="117"/>
      <c r="G25" s="44">
        <f t="shared" si="0"/>
        <v>0</v>
      </c>
    </row>
    <row r="26" spans="1:7" x14ac:dyDescent="0.2">
      <c r="A26" s="90" t="s">
        <v>89</v>
      </c>
      <c r="B26" s="91" t="s">
        <v>62</v>
      </c>
      <c r="C26" s="88">
        <v>10</v>
      </c>
      <c r="D26" s="89" t="s">
        <v>63</v>
      </c>
      <c r="E26" s="117"/>
      <c r="F26" s="117"/>
      <c r="G26" s="44">
        <f t="shared" si="0"/>
        <v>0</v>
      </c>
    </row>
    <row r="27" spans="1:7" x14ac:dyDescent="0.2">
      <c r="A27" s="90" t="s">
        <v>90</v>
      </c>
      <c r="B27" s="91" t="s">
        <v>107</v>
      </c>
      <c r="C27" s="88">
        <v>2</v>
      </c>
      <c r="D27" s="89" t="s">
        <v>64</v>
      </c>
      <c r="E27" s="117"/>
      <c r="F27" s="117"/>
      <c r="G27" s="44">
        <f t="shared" si="0"/>
        <v>0</v>
      </c>
    </row>
    <row r="28" spans="1:7" x14ac:dyDescent="0.2">
      <c r="A28" s="90" t="s">
        <v>91</v>
      </c>
      <c r="B28" s="107" t="s">
        <v>119</v>
      </c>
      <c r="C28" s="88">
        <v>16</v>
      </c>
      <c r="D28" s="89" t="s">
        <v>64</v>
      </c>
      <c r="E28" s="117"/>
      <c r="F28" s="117"/>
      <c r="G28" s="44">
        <f t="shared" si="0"/>
        <v>0</v>
      </c>
    </row>
    <row r="29" spans="1:7" ht="25.5" x14ac:dyDescent="0.2">
      <c r="A29" s="90" t="s">
        <v>92</v>
      </c>
      <c r="B29" s="91" t="s">
        <v>66</v>
      </c>
      <c r="C29" s="88">
        <v>2</v>
      </c>
      <c r="D29" s="89" t="s">
        <v>67</v>
      </c>
      <c r="E29" s="117"/>
      <c r="F29" s="117"/>
      <c r="G29" s="44">
        <f t="shared" si="0"/>
        <v>0</v>
      </c>
    </row>
    <row r="30" spans="1:7" ht="25.5" x14ac:dyDescent="0.2">
      <c r="A30" s="90" t="s">
        <v>93</v>
      </c>
      <c r="B30" s="91" t="s">
        <v>71</v>
      </c>
      <c r="C30" s="88">
        <v>10</v>
      </c>
      <c r="D30" s="111" t="s">
        <v>68</v>
      </c>
      <c r="E30" s="117"/>
      <c r="F30" s="117"/>
      <c r="G30" s="44">
        <f t="shared" si="0"/>
        <v>0</v>
      </c>
    </row>
    <row r="31" spans="1:7" ht="25.5" x14ac:dyDescent="0.2">
      <c r="A31" s="90" t="s">
        <v>94</v>
      </c>
      <c r="B31" s="91" t="s">
        <v>113</v>
      </c>
      <c r="C31" s="88">
        <v>70</v>
      </c>
      <c r="D31" s="89" t="s">
        <v>57</v>
      </c>
      <c r="E31" s="117"/>
      <c r="F31" s="117"/>
      <c r="G31" s="44">
        <f t="shared" si="0"/>
        <v>0</v>
      </c>
    </row>
    <row r="32" spans="1:7" ht="25.5" x14ac:dyDescent="0.2">
      <c r="A32" s="90" t="s">
        <v>120</v>
      </c>
      <c r="B32" s="91" t="s">
        <v>106</v>
      </c>
      <c r="C32" s="88">
        <v>2</v>
      </c>
      <c r="D32" s="89" t="s">
        <v>67</v>
      </c>
      <c r="E32" s="117"/>
      <c r="F32" s="117"/>
      <c r="G32" s="44">
        <f t="shared" ref="G32:G37" si="1">SUMPRODUCT(E32:F32)*C32</f>
        <v>0</v>
      </c>
    </row>
    <row r="33" spans="1:22" ht="25.5" x14ac:dyDescent="0.2">
      <c r="A33" s="90" t="s">
        <v>121</v>
      </c>
      <c r="B33" s="91" t="s">
        <v>112</v>
      </c>
      <c r="C33" s="88">
        <v>60</v>
      </c>
      <c r="D33" s="89" t="s">
        <v>57</v>
      </c>
      <c r="E33" s="117"/>
      <c r="F33" s="117"/>
      <c r="G33" s="44">
        <f t="shared" si="1"/>
        <v>0</v>
      </c>
    </row>
    <row r="34" spans="1:22" x14ac:dyDescent="0.2">
      <c r="A34" s="90" t="s">
        <v>95</v>
      </c>
      <c r="B34" s="114" t="s">
        <v>114</v>
      </c>
      <c r="C34" s="88">
        <v>2</v>
      </c>
      <c r="D34" s="89" t="s">
        <v>64</v>
      </c>
      <c r="E34" s="117"/>
      <c r="F34" s="117"/>
      <c r="G34" s="44">
        <f t="shared" si="1"/>
        <v>0</v>
      </c>
    </row>
    <row r="35" spans="1:22" ht="25.5" x14ac:dyDescent="0.2">
      <c r="A35" s="90" t="s">
        <v>122</v>
      </c>
      <c r="B35" s="114" t="s">
        <v>118</v>
      </c>
      <c r="C35" s="88">
        <v>2</v>
      </c>
      <c r="D35" s="89" t="s">
        <v>64</v>
      </c>
      <c r="E35" s="115"/>
      <c r="F35" s="115"/>
      <c r="G35" s="44">
        <f t="shared" si="1"/>
        <v>0</v>
      </c>
    </row>
    <row r="36" spans="1:22" ht="63.75" x14ac:dyDescent="0.2">
      <c r="A36" s="90" t="s">
        <v>96</v>
      </c>
      <c r="B36" s="114" t="s">
        <v>116</v>
      </c>
      <c r="C36" s="88">
        <v>2</v>
      </c>
      <c r="D36" s="89" t="s">
        <v>64</v>
      </c>
      <c r="E36" s="115"/>
      <c r="F36" s="115"/>
      <c r="G36" s="44">
        <f t="shared" si="1"/>
        <v>0</v>
      </c>
    </row>
    <row r="37" spans="1:22" ht="38.25" x14ac:dyDescent="0.2">
      <c r="A37" s="90" t="s">
        <v>97</v>
      </c>
      <c r="B37" s="114" t="s">
        <v>117</v>
      </c>
      <c r="C37" s="88">
        <v>2</v>
      </c>
      <c r="D37" s="89" t="s">
        <v>64</v>
      </c>
      <c r="E37" s="115"/>
      <c r="F37" s="115"/>
      <c r="G37" s="44">
        <f t="shared" si="1"/>
        <v>0</v>
      </c>
    </row>
    <row r="38" spans="1:22" ht="25.5" x14ac:dyDescent="0.2">
      <c r="A38" s="90">
        <v>2</v>
      </c>
      <c r="B38" s="113" t="s">
        <v>98</v>
      </c>
      <c r="C38" s="88"/>
      <c r="D38" s="89"/>
      <c r="E38" s="95"/>
      <c r="F38" s="95"/>
      <c r="G38" s="44"/>
      <c r="S38" s="109"/>
      <c r="T38" s="110"/>
      <c r="V38" s="112"/>
    </row>
    <row r="39" spans="1:22" x14ac:dyDescent="0.2">
      <c r="A39" s="90" t="s">
        <v>99</v>
      </c>
      <c r="B39" s="91" t="s">
        <v>111</v>
      </c>
      <c r="C39" s="88">
        <v>2</v>
      </c>
      <c r="D39" s="89" t="s">
        <v>64</v>
      </c>
      <c r="E39" s="117"/>
      <c r="F39" s="95" t="s">
        <v>78</v>
      </c>
      <c r="G39" s="44">
        <f t="shared" ref="G39:G44" si="2">SUMPRODUCT(E39:F39)*C39</f>
        <v>0</v>
      </c>
      <c r="S39" s="109"/>
      <c r="T39" s="110"/>
      <c r="V39" s="112"/>
    </row>
    <row r="40" spans="1:22" x14ac:dyDescent="0.2">
      <c r="A40" s="90" t="s">
        <v>100</v>
      </c>
      <c r="B40" s="91" t="s">
        <v>109</v>
      </c>
      <c r="C40" s="88">
        <v>2</v>
      </c>
      <c r="D40" s="89" t="s">
        <v>68</v>
      </c>
      <c r="E40" s="117"/>
      <c r="F40" s="95" t="s">
        <v>78</v>
      </c>
      <c r="G40" s="44">
        <f t="shared" si="2"/>
        <v>0</v>
      </c>
      <c r="S40" s="109"/>
      <c r="T40" s="110"/>
      <c r="V40" s="112"/>
    </row>
    <row r="41" spans="1:22" x14ac:dyDescent="0.2">
      <c r="A41" s="90" t="s">
        <v>102</v>
      </c>
      <c r="B41" s="91" t="s">
        <v>108</v>
      </c>
      <c r="C41" s="88">
        <v>2</v>
      </c>
      <c r="D41" s="89" t="s">
        <v>64</v>
      </c>
      <c r="E41" s="117"/>
      <c r="F41" s="95" t="s">
        <v>78</v>
      </c>
      <c r="G41" s="44">
        <f t="shared" si="2"/>
        <v>0</v>
      </c>
      <c r="S41" s="109"/>
      <c r="T41" s="110"/>
      <c r="V41" s="112"/>
    </row>
    <row r="42" spans="1:22" x14ac:dyDescent="0.2">
      <c r="A42" s="90" t="s">
        <v>103</v>
      </c>
      <c r="B42" s="91" t="s">
        <v>110</v>
      </c>
      <c r="C42" s="88">
        <v>2</v>
      </c>
      <c r="D42" s="89" t="s">
        <v>64</v>
      </c>
      <c r="E42" s="117"/>
      <c r="F42" s="95" t="s">
        <v>78</v>
      </c>
      <c r="G42" s="44">
        <f t="shared" si="2"/>
        <v>0</v>
      </c>
      <c r="S42" s="109"/>
      <c r="T42" s="110"/>
      <c r="V42" s="112"/>
    </row>
    <row r="43" spans="1:22" x14ac:dyDescent="0.2">
      <c r="A43" s="90" t="s">
        <v>104</v>
      </c>
      <c r="B43" s="91" t="s">
        <v>79</v>
      </c>
      <c r="C43" s="88">
        <v>30</v>
      </c>
      <c r="D43" s="89" t="s">
        <v>80</v>
      </c>
      <c r="E43" s="117"/>
      <c r="F43" s="95" t="s">
        <v>78</v>
      </c>
      <c r="G43" s="44">
        <f t="shared" si="2"/>
        <v>0</v>
      </c>
      <c r="S43" s="109"/>
      <c r="T43" s="110"/>
      <c r="V43" s="112"/>
    </row>
    <row r="44" spans="1:22" x14ac:dyDescent="0.2">
      <c r="A44" s="90" t="s">
        <v>101</v>
      </c>
      <c r="B44" s="91" t="s">
        <v>81</v>
      </c>
      <c r="C44" s="88">
        <v>2</v>
      </c>
      <c r="D44" s="89" t="s">
        <v>64</v>
      </c>
      <c r="E44" s="95" t="s">
        <v>78</v>
      </c>
      <c r="F44" s="117"/>
      <c r="G44" s="44">
        <f t="shared" si="2"/>
        <v>0</v>
      </c>
      <c r="S44" s="109"/>
      <c r="T44" s="110"/>
      <c r="V44" s="112"/>
    </row>
    <row r="45" spans="1:22" ht="15.75" thickBot="1" x14ac:dyDescent="0.25">
      <c r="A45" s="100"/>
      <c r="B45" s="121" t="s">
        <v>65</v>
      </c>
      <c r="C45" s="121"/>
      <c r="D45" s="122"/>
      <c r="E45" s="102">
        <f>SUMPRODUCT(C18:C44,E18:E44)</f>
        <v>0</v>
      </c>
      <c r="F45" s="102">
        <f>SUMPRODUCT(C18:C44,F18:F44)</f>
        <v>0</v>
      </c>
      <c r="G45" s="103">
        <f>SUM(G18:G44)</f>
        <v>0</v>
      </c>
    </row>
    <row r="46" spans="1:22" ht="15.75" thickBot="1" x14ac:dyDescent="0.25">
      <c r="A46" s="97"/>
      <c r="B46" s="119" t="s">
        <v>52</v>
      </c>
      <c r="C46" s="119"/>
      <c r="D46" s="120"/>
      <c r="E46" s="96">
        <f>E45</f>
        <v>0</v>
      </c>
      <c r="F46" s="96">
        <f>F45</f>
        <v>0</v>
      </c>
      <c r="G46" s="43">
        <f>G45</f>
        <v>0</v>
      </c>
    </row>
    <row r="47" spans="1:22" ht="15.75" thickBot="1" x14ac:dyDescent="0.25">
      <c r="A47" s="97"/>
      <c r="B47" s="119" t="s">
        <v>19</v>
      </c>
      <c r="C47" s="119"/>
      <c r="D47" s="120"/>
      <c r="E47" s="96">
        <f>E46</f>
        <v>0</v>
      </c>
      <c r="F47" s="96">
        <f>SUM(F46)</f>
        <v>0</v>
      </c>
      <c r="G47" s="43">
        <f>SUM(G46)</f>
        <v>0</v>
      </c>
    </row>
    <row r="48" spans="1:22" ht="15.75" thickBot="1" x14ac:dyDescent="0.25">
      <c r="A48" s="97"/>
      <c r="B48" s="119" t="s">
        <v>51</v>
      </c>
      <c r="C48" s="119"/>
      <c r="D48" s="120"/>
      <c r="E48" s="96">
        <f>TRUNC(E47*(1+$G$3),2)</f>
        <v>0</v>
      </c>
      <c r="F48" s="96">
        <f>TRUNC(F47*(1+$G$3),2)</f>
        <v>0</v>
      </c>
      <c r="G48" s="43">
        <f>SUM(E48,F48)</f>
        <v>0</v>
      </c>
    </row>
  </sheetData>
  <sheetProtection algorithmName="SHA-512" hashValue="qcjV5dPch3lH5oqK7RJvvroKZcjIGfNJfZQDaaKAnkd7zr4iwciyIjrttImp+ENPj43guYHlTs8tB3beFn9uwA==" saltValue="Aao+r2/uMgKRlG1DtSjT/Q==" spinCount="100000" sheet="1" selectLockedCells="1"/>
  <protectedRanges>
    <protectedRange sqref="G3 G5 B10 B11 D10 D11 G10 E18:F37 E39:E43 F44" name="Intervalo1"/>
  </protectedRanges>
  <mergeCells count="22">
    <mergeCell ref="A1:G2"/>
    <mergeCell ref="B14:B15"/>
    <mergeCell ref="D14:D15"/>
    <mergeCell ref="A9:G9"/>
    <mergeCell ref="C14:C15"/>
    <mergeCell ref="A14:A15"/>
    <mergeCell ref="E14:F14"/>
    <mergeCell ref="A8:G8"/>
    <mergeCell ref="A12:G12"/>
    <mergeCell ref="E3:F3"/>
    <mergeCell ref="G14:G15"/>
    <mergeCell ref="A6:D6"/>
    <mergeCell ref="D10:E10"/>
    <mergeCell ref="D11:G11"/>
    <mergeCell ref="E4:F4"/>
    <mergeCell ref="E5:F5"/>
    <mergeCell ref="A5:D5"/>
    <mergeCell ref="A4:D4"/>
    <mergeCell ref="B46:D46"/>
    <mergeCell ref="B47:D47"/>
    <mergeCell ref="B48:D48"/>
    <mergeCell ref="B45:D45"/>
  </mergeCells>
  <conditionalFormatting sqref="F16:G16 B16 B46:B48 F17:F18 B18 F32 B32">
    <cfRule type="containsText" dxfId="35" priority="1284" stopIfTrue="1" operator="containsText" text="x,xx">
      <formula>NOT(ISERROR(SEARCH("x,xx",B16)))</formula>
    </cfRule>
  </conditionalFormatting>
  <conditionalFormatting sqref="B13">
    <cfRule type="containsText" dxfId="34" priority="1263" stopIfTrue="1" operator="containsText" text="x,xx">
      <formula>NOT(ISERROR(SEARCH("x,xx",B13)))</formula>
    </cfRule>
  </conditionalFormatting>
  <conditionalFormatting sqref="F13:G13">
    <cfRule type="containsText" dxfId="33" priority="1262" stopIfTrue="1" operator="containsText" text="x,xx">
      <formula>NOT(ISERROR(SEARCH("x,xx",F13)))</formula>
    </cfRule>
  </conditionalFormatting>
  <conditionalFormatting sqref="B17">
    <cfRule type="containsText" dxfId="32" priority="965" stopIfTrue="1" operator="containsText" text="x,xx">
      <formula>NOT(ISERROR(SEARCH("x,xx",B17)))</formula>
    </cfRule>
  </conditionalFormatting>
  <conditionalFormatting sqref="F45">
    <cfRule type="containsText" dxfId="31" priority="142" stopIfTrue="1" operator="containsText" text="x,xx">
      <formula>NOT(ISERROR(SEARCH("x,xx",F45)))</formula>
    </cfRule>
  </conditionalFormatting>
  <conditionalFormatting sqref="B45">
    <cfRule type="containsText" dxfId="30" priority="141" stopIfTrue="1" operator="containsText" text="x,xx">
      <formula>NOT(ISERROR(SEARCH("x,xx",B45)))</formula>
    </cfRule>
  </conditionalFormatting>
  <conditionalFormatting sqref="F19">
    <cfRule type="containsText" dxfId="29" priority="73" stopIfTrue="1" operator="containsText" text="x,xx">
      <formula>NOT(ISERROR(SEARCH("x,xx",F19)))</formula>
    </cfRule>
  </conditionalFormatting>
  <conditionalFormatting sqref="F20">
    <cfRule type="containsText" dxfId="28" priority="72" stopIfTrue="1" operator="containsText" text="x,xx">
      <formula>NOT(ISERROR(SEARCH("x,xx",F20)))</formula>
    </cfRule>
  </conditionalFormatting>
  <conditionalFormatting sqref="B24">
    <cfRule type="containsText" dxfId="27" priority="71" stopIfTrue="1" operator="containsText" text="x,xx">
      <formula>NOT(ISERROR(SEARCH("x,xx",B24)))</formula>
    </cfRule>
  </conditionalFormatting>
  <conditionalFormatting sqref="B21:B23 F23">
    <cfRule type="containsText" dxfId="26" priority="68" stopIfTrue="1" operator="containsText" text="x,xx">
      <formula>NOT(ISERROR(SEARCH("x,xx",B21)))</formula>
    </cfRule>
  </conditionalFormatting>
  <conditionalFormatting sqref="B25:B27">
    <cfRule type="containsText" dxfId="25" priority="67" stopIfTrue="1" operator="containsText" text="x,xx">
      <formula>NOT(ISERROR(SEARCH("x,xx",B25)))</formula>
    </cfRule>
  </conditionalFormatting>
  <conditionalFormatting sqref="B29">
    <cfRule type="containsText" dxfId="24" priority="66" stopIfTrue="1" operator="containsText" text="x,xx">
      <formula>NOT(ISERROR(SEARCH("x,xx",B29)))</formula>
    </cfRule>
  </conditionalFormatting>
  <conditionalFormatting sqref="F29">
    <cfRule type="containsText" dxfId="23" priority="52" stopIfTrue="1" operator="containsText" text="x,xx">
      <formula>NOT(ISERROR(SEARCH("x,xx",F29)))</formula>
    </cfRule>
  </conditionalFormatting>
  <conditionalFormatting sqref="F28">
    <cfRule type="containsText" dxfId="22" priority="51" stopIfTrue="1" operator="containsText" text="x,xx">
      <formula>NOT(ISERROR(SEARCH("x,xx",F28)))</formula>
    </cfRule>
  </conditionalFormatting>
  <conditionalFormatting sqref="F25">
    <cfRule type="containsText" dxfId="21" priority="49" stopIfTrue="1" operator="containsText" text="x,xx">
      <formula>NOT(ISERROR(SEARCH("x,xx",F25)))</formula>
    </cfRule>
  </conditionalFormatting>
  <conditionalFormatting sqref="F26:F27">
    <cfRule type="containsText" dxfId="20" priority="48" stopIfTrue="1" operator="containsText" text="x,xx">
      <formula>NOT(ISERROR(SEARCH("x,xx",F26)))</formula>
    </cfRule>
  </conditionalFormatting>
  <conditionalFormatting sqref="B31">
    <cfRule type="containsText" dxfId="19" priority="47" stopIfTrue="1" operator="containsText" text="x,xx">
      <formula>NOT(ISERROR(SEARCH("x,xx",B31)))</formula>
    </cfRule>
  </conditionalFormatting>
  <conditionalFormatting sqref="F30:F31">
    <cfRule type="containsText" dxfId="18" priority="46" stopIfTrue="1" operator="containsText" text="x,xx">
      <formula>NOT(ISERROR(SEARCH("x,xx",F30)))</formula>
    </cfRule>
  </conditionalFormatting>
  <conditionalFormatting sqref="B30">
    <cfRule type="containsText" dxfId="17" priority="45" stopIfTrue="1" operator="containsText" text="x,xx">
      <formula>NOT(ISERROR(SEARCH("x,xx",B30)))</formula>
    </cfRule>
  </conditionalFormatting>
  <conditionalFormatting sqref="B33">
    <cfRule type="containsText" dxfId="16" priority="42" stopIfTrue="1" operator="containsText" text="x,xx">
      <formula>NOT(ISERROR(SEARCH("x,xx",B33)))</formula>
    </cfRule>
  </conditionalFormatting>
  <conditionalFormatting sqref="F33">
    <cfRule type="containsText" dxfId="15" priority="41" stopIfTrue="1" operator="containsText" text="x,xx">
      <formula>NOT(ISERROR(SEARCH("x,xx",F33)))</formula>
    </cfRule>
  </conditionalFormatting>
  <conditionalFormatting sqref="B34">
    <cfRule type="containsText" dxfId="14" priority="40" stopIfTrue="1" operator="containsText" text="x,xx">
      <formula>NOT(ISERROR(SEARCH("x,xx",B34)))</formula>
    </cfRule>
  </conditionalFormatting>
  <conditionalFormatting sqref="F34">
    <cfRule type="containsText" dxfId="13" priority="39" stopIfTrue="1" operator="containsText" text="x,xx">
      <formula>NOT(ISERROR(SEARCH("x,xx",F34)))</formula>
    </cfRule>
  </conditionalFormatting>
  <conditionalFormatting sqref="F35 F38">
    <cfRule type="containsText" dxfId="12" priority="37" stopIfTrue="1" operator="containsText" text="x,xx">
      <formula>NOT(ISERROR(SEARCH("x,xx",F35)))</formula>
    </cfRule>
  </conditionalFormatting>
  <conditionalFormatting sqref="B38">
    <cfRule type="containsText" dxfId="11" priority="36" stopIfTrue="1" operator="containsText" text="x,xx">
      <formula>NOT(ISERROR(SEARCH("x,xx",B38)))</formula>
    </cfRule>
  </conditionalFormatting>
  <conditionalFormatting sqref="F39">
    <cfRule type="containsText" dxfId="10" priority="12" stopIfTrue="1" operator="containsText" text="x,xx">
      <formula>NOT(ISERROR(SEARCH("x,xx",F39)))</formula>
    </cfRule>
  </conditionalFormatting>
  <conditionalFormatting sqref="B39">
    <cfRule type="containsText" dxfId="9" priority="11" stopIfTrue="1" operator="containsText" text="x,xx">
      <formula>NOT(ISERROR(SEARCH("x,xx",B39)))</formula>
    </cfRule>
  </conditionalFormatting>
  <conditionalFormatting sqref="F41:F43">
    <cfRule type="containsText" dxfId="8" priority="10" stopIfTrue="1" operator="containsText" text="x,xx">
      <formula>NOT(ISERROR(SEARCH("x,xx",F41)))</formula>
    </cfRule>
  </conditionalFormatting>
  <conditionalFormatting sqref="F40">
    <cfRule type="containsText" dxfId="7" priority="9" stopIfTrue="1" operator="containsText" text="x,xx">
      <formula>NOT(ISERROR(SEARCH("x,xx",F40)))</formula>
    </cfRule>
  </conditionalFormatting>
  <conditionalFormatting sqref="F44">
    <cfRule type="containsText" dxfId="6" priority="8" stopIfTrue="1" operator="containsText" text="x,xx">
      <formula>NOT(ISERROR(SEARCH("x,xx",F44)))</formula>
    </cfRule>
  </conditionalFormatting>
  <conditionalFormatting sqref="B40">
    <cfRule type="containsText" dxfId="5" priority="5" stopIfTrue="1" operator="containsText" text="x,xx">
      <formula>NOT(ISERROR(SEARCH("x,xx",B40)))</formula>
    </cfRule>
  </conditionalFormatting>
  <conditionalFormatting sqref="B42:B44">
    <cfRule type="containsText" dxfId="4" priority="7" stopIfTrue="1" operator="containsText" text="x,xx">
      <formula>NOT(ISERROR(SEARCH("x,xx",B42)))</formula>
    </cfRule>
  </conditionalFormatting>
  <conditionalFormatting sqref="B41">
    <cfRule type="containsText" dxfId="3" priority="6" stopIfTrue="1" operator="containsText" text="x,xx">
      <formula>NOT(ISERROR(SEARCH("x,xx",B41)))</formula>
    </cfRule>
  </conditionalFormatting>
  <conditionalFormatting sqref="B35">
    <cfRule type="containsText" dxfId="2" priority="4" stopIfTrue="1" operator="containsText" text="x,xx">
      <formula>NOT(ISERROR(SEARCH("x,xx",B35)))</formula>
    </cfRule>
  </conditionalFormatting>
  <conditionalFormatting sqref="F36">
    <cfRule type="containsText" dxfId="1" priority="3" stopIfTrue="1" operator="containsText" text="x,xx">
      <formula>NOT(ISERROR(SEARCH("x,xx",F36)))</formula>
    </cfRule>
  </conditionalFormatting>
  <conditionalFormatting sqref="B36:B37">
    <cfRule type="containsText" dxfId="0" priority="2" stopIfTrue="1" operator="containsText" text="x,xx">
      <formula>NOT(ISERROR(SEARCH("x,xx",B36)))</formula>
    </cfRule>
  </conditionalFormatting>
  <printOptions horizontalCentered="1"/>
  <pageMargins left="0.39370078740157483" right="0.39370078740157483" top="0.98425196850393704" bottom="0.59055118110236227" header="0.31496062992125984" footer="0.31496062992125984"/>
  <pageSetup paperSize="9" fitToHeight="20" orientation="landscape" r:id="rId1"/>
  <headerFooter>
    <oddHeader>&amp;L
&amp;G&amp;C&amp;"-,Negrito"&amp;11
UNIDADE DE ENGENHARIA&amp;R&amp;"-,Negrito"&amp;12
&amp;10PROCESSO Nº. 0000610/2021</oddHeader>
    <oddFooter>&amp;R&amp;"-,Regular"&amp;9&amp;K03+039
                                              Pág. &amp;P/&amp;N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zoomScaleNormal="100" zoomScalePageLayoutView="85" workbookViewId="0">
      <selection activeCell="D7" sqref="D7"/>
    </sheetView>
  </sheetViews>
  <sheetFormatPr defaultColWidth="8.85546875" defaultRowHeight="12.75" x14ac:dyDescent="0.2"/>
  <cols>
    <col min="1" max="1" width="10.28515625" style="20" customWidth="1"/>
    <col min="2" max="2" width="6.28515625" style="20" customWidth="1"/>
    <col min="3" max="3" width="43.5703125" style="20" customWidth="1"/>
    <col min="4" max="4" width="11.140625" style="20" customWidth="1"/>
    <col min="5" max="6" width="8.85546875" style="20"/>
    <col min="7" max="7" width="31.42578125" style="20" customWidth="1"/>
    <col min="8" max="8" width="8.85546875" style="20"/>
    <col min="9" max="9" width="10.28515625" style="20" customWidth="1"/>
    <col min="10" max="16384" width="8.85546875" style="20"/>
  </cols>
  <sheetData>
    <row r="1" spans="1:8" x14ac:dyDescent="0.2">
      <c r="A1" s="19"/>
      <c r="B1" s="19"/>
      <c r="C1" s="19"/>
      <c r="D1" s="19"/>
      <c r="E1" s="1"/>
    </row>
    <row r="2" spans="1:8" x14ac:dyDescent="0.2">
      <c r="A2" s="19"/>
      <c r="B2" s="19"/>
      <c r="C2" s="19"/>
      <c r="D2" s="19"/>
      <c r="E2" s="1"/>
    </row>
    <row r="3" spans="1:8" x14ac:dyDescent="0.2">
      <c r="A3" s="19"/>
      <c r="B3" s="19"/>
      <c r="C3" s="19"/>
      <c r="D3" s="19"/>
      <c r="E3" s="1"/>
    </row>
    <row r="4" spans="1:8" ht="12.75" customHeight="1" x14ac:dyDescent="0.2">
      <c r="A4" s="21"/>
      <c r="B4" s="139" t="s">
        <v>45</v>
      </c>
      <c r="C4" s="139"/>
      <c r="D4" s="139"/>
      <c r="E4" s="1"/>
    </row>
    <row r="5" spans="1:8" s="24" customFormat="1" ht="13.5" thickBot="1" x14ac:dyDescent="0.25">
      <c r="A5" s="23"/>
      <c r="B5" s="23"/>
      <c r="C5" s="23"/>
      <c r="D5" s="23"/>
      <c r="E5" s="23"/>
    </row>
    <row r="6" spans="1:8" ht="15" x14ac:dyDescent="0.2">
      <c r="A6" s="2"/>
      <c r="B6" s="79"/>
      <c r="C6" s="80" t="s">
        <v>20</v>
      </c>
      <c r="D6" s="80"/>
      <c r="E6" s="2"/>
      <c r="F6" s="140" t="s">
        <v>44</v>
      </c>
      <c r="G6" s="140"/>
      <c r="H6" s="140"/>
    </row>
    <row r="7" spans="1:8" ht="15" x14ac:dyDescent="0.2">
      <c r="A7" s="1"/>
      <c r="B7" s="61">
        <v>1</v>
      </c>
      <c r="C7" s="65" t="s">
        <v>21</v>
      </c>
      <c r="D7" s="66">
        <v>3.5000000000000003E-2</v>
      </c>
      <c r="E7" s="1"/>
      <c r="F7" s="29" t="s">
        <v>35</v>
      </c>
      <c r="G7" s="29"/>
      <c r="H7" s="29"/>
    </row>
    <row r="8" spans="1:8" ht="15" x14ac:dyDescent="0.2">
      <c r="A8" s="1"/>
      <c r="B8" s="61">
        <v>2</v>
      </c>
      <c r="C8" s="65" t="s">
        <v>22</v>
      </c>
      <c r="D8" s="66">
        <v>8.9999999999999993E-3</v>
      </c>
      <c r="E8" s="1"/>
      <c r="F8" s="29" t="s">
        <v>36</v>
      </c>
      <c r="G8" s="29"/>
      <c r="H8" s="29"/>
    </row>
    <row r="9" spans="1:8" ht="15" x14ac:dyDescent="0.2">
      <c r="A9" s="1"/>
      <c r="B9" s="73">
        <v>3</v>
      </c>
      <c r="C9" s="77" t="s">
        <v>23</v>
      </c>
      <c r="D9" s="78">
        <v>1.26E-2</v>
      </c>
      <c r="E9" s="1"/>
      <c r="F9" s="29" t="s">
        <v>37</v>
      </c>
      <c r="G9" s="29"/>
      <c r="H9" s="29"/>
    </row>
    <row r="10" spans="1:8" ht="15" x14ac:dyDescent="0.2">
      <c r="A10" s="1"/>
      <c r="B10" s="61"/>
      <c r="C10" s="65"/>
      <c r="D10" s="81"/>
      <c r="E10" s="1"/>
      <c r="F10" s="29" t="s">
        <v>38</v>
      </c>
      <c r="G10" s="29"/>
      <c r="H10" s="29"/>
    </row>
    <row r="11" spans="1:8" ht="15" x14ac:dyDescent="0.2">
      <c r="A11" s="1"/>
      <c r="B11" s="67">
        <v>4</v>
      </c>
      <c r="C11" s="68" t="s">
        <v>24</v>
      </c>
      <c r="D11" s="69">
        <v>7.0000000000000007E-2</v>
      </c>
      <c r="E11" s="1"/>
      <c r="F11" s="29" t="s">
        <v>39</v>
      </c>
      <c r="G11" s="29"/>
      <c r="H11" s="29"/>
    </row>
    <row r="12" spans="1:8" ht="15" x14ac:dyDescent="0.2">
      <c r="A12" s="1"/>
      <c r="B12" s="64"/>
      <c r="C12" s="65"/>
      <c r="D12" s="81"/>
      <c r="E12" s="1"/>
      <c r="F12" s="30" t="s">
        <v>40</v>
      </c>
      <c r="G12" s="30"/>
      <c r="H12" s="30"/>
    </row>
    <row r="13" spans="1:8" x14ac:dyDescent="0.2">
      <c r="A13" s="1"/>
      <c r="B13" s="58">
        <v>5</v>
      </c>
      <c r="C13" s="59" t="s">
        <v>25</v>
      </c>
      <c r="D13" s="76">
        <f>SUM(D14:D17)</f>
        <v>8.6499999999999994E-2</v>
      </c>
      <c r="E13" s="1"/>
      <c r="F13" s="31"/>
      <c r="G13" s="31"/>
      <c r="H13" s="31"/>
    </row>
    <row r="14" spans="1:8" ht="13.9" customHeight="1" x14ac:dyDescent="0.2">
      <c r="A14" s="1"/>
      <c r="B14" s="70" t="s">
        <v>26</v>
      </c>
      <c r="C14" s="71" t="s">
        <v>27</v>
      </c>
      <c r="D14" s="72">
        <v>0.03</v>
      </c>
      <c r="E14" s="1"/>
      <c r="F14" s="32"/>
      <c r="G14" s="25"/>
      <c r="H14" s="25"/>
    </row>
    <row r="15" spans="1:8" x14ac:dyDescent="0.2">
      <c r="A15" s="1"/>
      <c r="B15" s="61" t="s">
        <v>28</v>
      </c>
      <c r="C15" s="62" t="s">
        <v>29</v>
      </c>
      <c r="D15" s="63">
        <v>6.4999999999999997E-3</v>
      </c>
      <c r="E15" s="1"/>
      <c r="F15" s="25"/>
      <c r="G15" s="25"/>
      <c r="H15" s="25"/>
    </row>
    <row r="16" spans="1:8" x14ac:dyDescent="0.2">
      <c r="A16" s="1"/>
      <c r="B16" s="61" t="s">
        <v>30</v>
      </c>
      <c r="C16" s="62" t="s">
        <v>31</v>
      </c>
      <c r="D16" s="63">
        <v>0.03</v>
      </c>
      <c r="E16" s="1"/>
      <c r="F16" s="25"/>
      <c r="G16" s="25"/>
      <c r="H16" s="25"/>
    </row>
    <row r="17" spans="1:10" x14ac:dyDescent="0.2">
      <c r="A17" s="1"/>
      <c r="B17" s="73" t="s">
        <v>32</v>
      </c>
      <c r="C17" s="74" t="s">
        <v>33</v>
      </c>
      <c r="D17" s="75">
        <v>0.02</v>
      </c>
      <c r="E17" s="1"/>
      <c r="F17" s="141"/>
      <c r="G17" s="141"/>
      <c r="H17" s="141"/>
    </row>
    <row r="18" spans="1:10" ht="13.9" customHeight="1" x14ac:dyDescent="0.2">
      <c r="A18" s="1"/>
      <c r="B18" s="61"/>
      <c r="C18" s="62"/>
      <c r="D18" s="82"/>
      <c r="E18" s="1"/>
      <c r="F18" s="140" t="s">
        <v>47</v>
      </c>
      <c r="G18" s="140"/>
      <c r="H18" s="140"/>
    </row>
    <row r="19" spans="1:10" x14ac:dyDescent="0.2">
      <c r="A19" s="3"/>
      <c r="B19" s="58">
        <v>6</v>
      </c>
      <c r="C19" s="59" t="s">
        <v>34</v>
      </c>
      <c r="D19" s="60">
        <v>0.01</v>
      </c>
      <c r="E19" s="3"/>
      <c r="F19" s="142" t="s">
        <v>46</v>
      </c>
      <c r="G19" s="142"/>
      <c r="H19" s="142"/>
    </row>
    <row r="20" spans="1:10" x14ac:dyDescent="0.2">
      <c r="A20" s="3"/>
      <c r="B20" s="145"/>
      <c r="C20" s="145"/>
      <c r="D20" s="145"/>
      <c r="E20" s="4"/>
      <c r="F20" s="143"/>
      <c r="G20" s="143"/>
      <c r="H20" s="143"/>
    </row>
    <row r="21" spans="1:10" ht="13.5" thickBot="1" x14ac:dyDescent="0.25">
      <c r="A21" s="3"/>
      <c r="B21" s="55"/>
      <c r="C21" s="56" t="s">
        <v>42</v>
      </c>
      <c r="D21" s="57">
        <f>(((1+D7+D8+D9)*(1+D19)*(1+D11)/(1-D13))-1)</f>
        <v>0.25</v>
      </c>
      <c r="E21" s="4"/>
      <c r="F21" s="143"/>
      <c r="G21" s="143"/>
      <c r="H21" s="143"/>
    </row>
    <row r="22" spans="1:10" x14ac:dyDescent="0.2">
      <c r="A22" s="3"/>
      <c r="D22" s="22"/>
      <c r="E22" s="5"/>
      <c r="F22" s="143"/>
      <c r="G22" s="143"/>
      <c r="H22" s="143"/>
    </row>
    <row r="23" spans="1:10" ht="13.5" thickBot="1" x14ac:dyDescent="0.25">
      <c r="A23" s="3"/>
      <c r="B23" s="54" t="s">
        <v>43</v>
      </c>
      <c r="C23" s="32"/>
      <c r="D23" s="22"/>
      <c r="E23" s="5"/>
      <c r="F23" s="143"/>
      <c r="G23" s="143"/>
      <c r="H23" s="143"/>
    </row>
    <row r="24" spans="1:10" x14ac:dyDescent="0.2">
      <c r="A24" s="3"/>
      <c r="B24" s="146" t="s">
        <v>49</v>
      </c>
      <c r="C24" s="146"/>
      <c r="D24" s="146"/>
      <c r="E24" s="5"/>
      <c r="F24" s="143"/>
      <c r="G24" s="143"/>
      <c r="H24" s="143"/>
    </row>
    <row r="25" spans="1:10" ht="13.5" thickBot="1" x14ac:dyDescent="0.25">
      <c r="B25" s="147" t="s">
        <v>48</v>
      </c>
      <c r="C25" s="147"/>
      <c r="D25" s="147"/>
      <c r="F25" s="144"/>
      <c r="G25" s="144"/>
      <c r="H25" s="144"/>
    </row>
    <row r="27" spans="1:10" x14ac:dyDescent="0.2">
      <c r="A27" s="32"/>
      <c r="B27" s="32"/>
      <c r="C27" s="32"/>
      <c r="D27" s="32"/>
      <c r="E27" s="37"/>
      <c r="F27" s="37"/>
      <c r="G27" s="37"/>
      <c r="H27" s="37"/>
      <c r="I27" s="37"/>
      <c r="J27" s="25"/>
    </row>
    <row r="28" spans="1:10" x14ac:dyDescent="0.2">
      <c r="A28" s="32"/>
      <c r="B28" s="32"/>
      <c r="C28" s="32"/>
      <c r="D28" s="32"/>
      <c r="E28" s="32"/>
      <c r="F28" s="32"/>
      <c r="G28" s="32"/>
      <c r="H28" s="32"/>
      <c r="I28" s="32"/>
    </row>
    <row r="29" spans="1:10" ht="14.45" customHeight="1" x14ac:dyDescent="0.2">
      <c r="B29" s="32"/>
      <c r="C29" s="32"/>
      <c r="D29" s="32"/>
      <c r="E29" s="26"/>
      <c r="F29" s="32"/>
      <c r="G29" s="32"/>
      <c r="H29" s="32"/>
    </row>
    <row r="30" spans="1:10" ht="15" x14ac:dyDescent="0.2">
      <c r="B30" s="32"/>
      <c r="C30" s="32"/>
      <c r="D30" s="32"/>
      <c r="E30" s="27"/>
      <c r="F30" s="32"/>
      <c r="G30" s="32"/>
      <c r="H30" s="32"/>
    </row>
    <row r="31" spans="1:10" ht="15" x14ac:dyDescent="0.2">
      <c r="B31" s="32"/>
      <c r="C31" s="32"/>
      <c r="D31" s="32"/>
      <c r="E31" s="27"/>
      <c r="F31" s="32"/>
      <c r="G31" s="32"/>
      <c r="H31" s="32"/>
    </row>
    <row r="32" spans="1:10" ht="15" x14ac:dyDescent="0.2">
      <c r="B32" s="32"/>
      <c r="C32" s="32"/>
      <c r="D32" s="32"/>
      <c r="E32" s="27"/>
      <c r="F32" s="32"/>
      <c r="G32" s="32"/>
      <c r="H32" s="32"/>
    </row>
    <row r="33" spans="2:8" ht="15" x14ac:dyDescent="0.2">
      <c r="B33" s="33"/>
      <c r="C33" s="33"/>
      <c r="D33" s="33"/>
      <c r="E33" s="34"/>
      <c r="F33" s="33"/>
      <c r="G33" s="33"/>
      <c r="H33" s="33"/>
    </row>
    <row r="34" spans="2:8" ht="15" x14ac:dyDescent="0.2">
      <c r="E34" s="27"/>
    </row>
    <row r="35" spans="2:8" ht="15" x14ac:dyDescent="0.2">
      <c r="E35" s="28"/>
    </row>
  </sheetData>
  <sheetProtection algorithmName="SHA-512" hashValue="eyPuh2iXQmE5lBtbob1L825IGYB6TIZZ5cFtGQlM1MX0vkos8T+bbvoJVmVdVvTXlBxP3sS9vc3yNF7dGDOrEw==" saltValue="CaxJnhFIBtTqkBpEb0Eppg==" spinCount="100000" sheet="1" selectLockedCells="1"/>
  <mergeCells count="8">
    <mergeCell ref="B4:D4"/>
    <mergeCell ref="F18:H18"/>
    <mergeCell ref="F17:H17"/>
    <mergeCell ref="F19:H25"/>
    <mergeCell ref="B20:D20"/>
    <mergeCell ref="F6:H6"/>
    <mergeCell ref="B24:D24"/>
    <mergeCell ref="B25:D25"/>
  </mergeCells>
  <printOptions horizontalCentered="1"/>
  <pageMargins left="0.39370078740157483" right="0.39370078740157483" top="0.98425196850393704" bottom="0.59055118110236227" header="0.31496062992125984" footer="0.31496062992125984"/>
  <pageSetup paperSize="9" orientation="landscape" r:id="rId1"/>
  <headerFooter>
    <oddHeader>&amp;L
&amp;G&amp;C&amp;"-,Negrito"&amp;11&amp;K03+039
UNIDADE DE ENGENHARIA&amp;R&amp;"-,Negrito"&amp;K03+039
PROCESSO Nº. xxxxxxx/20xx</oddHeader>
    <oddFooter>&amp;R&amp;"-,Regular"&amp;9&amp;K03+039Pág. &amp;P/&amp;N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3</vt:i4>
      </vt:variant>
    </vt:vector>
  </HeadingPairs>
  <TitlesOfParts>
    <vt:vector size="5" baseType="lpstr">
      <vt:lpstr>Planilha de Orçamento</vt:lpstr>
      <vt:lpstr>BDI</vt:lpstr>
      <vt:lpstr>BDI!Area_de_impressao</vt:lpstr>
      <vt:lpstr>'Planilha de Orçamento'!Area_de_impressao</vt:lpstr>
      <vt:lpstr>'Planilha de Orçamento'!Titulos_de_impressao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Marcos Andre</dc:creator>
  <cp:lastModifiedBy>JOEL SILVA GULARTE JUNIOR</cp:lastModifiedBy>
  <cp:lastPrinted>2021-05-07T14:43:21Z</cp:lastPrinted>
  <dcterms:created xsi:type="dcterms:W3CDTF">2000-05-25T11:19:14Z</dcterms:created>
  <dcterms:modified xsi:type="dcterms:W3CDTF">2021-10-11T21:03:17Z</dcterms:modified>
</cp:coreProperties>
</file>