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Engenharia-GPOI\GPOI\Mecanica\Projetos\Localidades\CPD I e II\Substituição de Equipamentos CPD II 07.2021\"/>
    </mc:Choice>
  </mc:AlternateContent>
  <bookViews>
    <workbookView xWindow="10035" yWindow="60" windowWidth="10455" windowHeight="7560" tabRatio="594"/>
  </bookViews>
  <sheets>
    <sheet name="Planilha de Orçamento" sheetId="9" r:id="rId1"/>
    <sheet name="BDI" sheetId="10" r:id="rId2"/>
  </sheets>
  <definedNames>
    <definedName name="_xlnm.Print_Area" localSheetId="1">BDI!$A$1:$I$33</definedName>
    <definedName name="_xlnm.Print_Area" localSheetId="0">'Planilha de Orçamento'!$A$1:$G$48</definedName>
    <definedName name="_xlnm.Print_Titles" localSheetId="0">'Planilha de Orçamento'!$14:$15</definedName>
  </definedNames>
  <calcPr calcId="162913" fullPrecision="0"/>
</workbook>
</file>

<file path=xl/calcChain.xml><?xml version="1.0" encoding="utf-8"?>
<calcChain xmlns="http://schemas.openxmlformats.org/spreadsheetml/2006/main">
  <c r="G37" i="9" l="1"/>
  <c r="G36" i="9" l="1"/>
  <c r="G27" i="9" l="1"/>
  <c r="G44" i="9" l="1"/>
  <c r="G43" i="9"/>
  <c r="G42" i="9"/>
  <c r="G41" i="9"/>
  <c r="G40" i="9"/>
  <c r="G39" i="9"/>
  <c r="F45" i="9" l="1"/>
  <c r="F46" i="9" s="1"/>
  <c r="E45" i="9"/>
  <c r="E46" i="9" s="1"/>
  <c r="G35" i="9" l="1"/>
  <c r="G34" i="9"/>
  <c r="G33" i="9" l="1"/>
  <c r="G30" i="9" l="1"/>
  <c r="G31" i="9"/>
  <c r="G25" i="9"/>
  <c r="G26" i="9"/>
  <c r="G28" i="9"/>
  <c r="G29" i="9"/>
  <c r="G18" i="9" l="1"/>
  <c r="G23" i="9"/>
  <c r="G22" i="9"/>
  <c r="G21" i="9"/>
  <c r="G24" i="9"/>
  <c r="G32" i="9"/>
  <c r="G20" i="9"/>
  <c r="G19" i="9"/>
  <c r="G45" i="9" l="1"/>
  <c r="G46" i="9" s="1"/>
  <c r="F47" i="9" l="1"/>
  <c r="G47" i="9" l="1"/>
  <c r="E47" i="9"/>
  <c r="D13" i="10" l="1"/>
  <c r="D21" i="10" s="1"/>
  <c r="G3" i="9" s="1"/>
  <c r="E48" i="9" s="1"/>
  <c r="F48" i="9" l="1"/>
  <c r="G48" i="9" s="1"/>
</calcChain>
</file>

<file path=xl/sharedStrings.xml><?xml version="1.0" encoding="utf-8"?>
<sst xmlns="http://schemas.openxmlformats.org/spreadsheetml/2006/main" count="147" uniqueCount="123">
  <si>
    <t>DESCRIÇÃO</t>
  </si>
  <si>
    <t>QUANT.</t>
  </si>
  <si>
    <t>UNID.</t>
  </si>
  <si>
    <t>MATERIAL</t>
  </si>
  <si>
    <t>EMAIL:</t>
  </si>
  <si>
    <t xml:space="preserve">MÃO DE OBRA </t>
  </si>
  <si>
    <t>RAZÃO SOCIAL:</t>
  </si>
  <si>
    <t>CNPJ:</t>
  </si>
  <si>
    <t>DATA DA PROPOSTA</t>
  </si>
  <si>
    <t>ITENS</t>
  </si>
  <si>
    <t>I</t>
  </si>
  <si>
    <t>FONE:</t>
  </si>
  <si>
    <t>1.1</t>
  </si>
  <si>
    <t>BDI</t>
  </si>
  <si>
    <t>LOTE</t>
  </si>
  <si>
    <t>ÚNICO</t>
  </si>
  <si>
    <t>ENDEREÇO:</t>
  </si>
  <si>
    <t>PROPONENTE</t>
  </si>
  <si>
    <t>PROPOSTA</t>
  </si>
  <si>
    <t>TOTAL GERAL</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</si>
  <si>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</si>
  <si>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</si>
  <si>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</si>
  <si>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</si>
  <si>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</si>
  <si>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</si>
  <si>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</si>
  <si>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</si>
  <si>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</si>
  <si>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</si>
  <si>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</si>
  <si>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</si>
  <si>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</si>
  <si>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</si>
  <si>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</si>
  <si>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</si>
  <si>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</si>
  <si>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</si>
  <si>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</si>
  <si>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</si>
  <si>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</si>
  <si>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</si>
  <si>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</si>
  <si>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</si>
  <si>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</si>
  <si>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</si>
  <si>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</si>
  <si>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</si>
  <si>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</si>
  <si>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</si>
  <si>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</si>
  <si>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TOTAL COM BDI</t>
  </si>
  <si>
    <t>SUBTOTAL GERAL</t>
  </si>
  <si>
    <t xml:space="preserve"> </t>
  </si>
  <si>
    <t>Enc. Sociais SINAPI-RS JAN/2020</t>
  </si>
  <si>
    <t>INSTALAÇÕES MECÂNICAS</t>
  </si>
  <si>
    <t xml:space="preserve">1. OBJETO: </t>
  </si>
  <si>
    <t>kg</t>
  </si>
  <si>
    <t>m</t>
  </si>
  <si>
    <t>Ligação da drenagem dos condicionadores aos pontos de dreno termicamente isoladas</t>
  </si>
  <si>
    <t>Carga de gás refrigerante adicional</t>
  </si>
  <si>
    <t>Interligação elétrica de comando entre unidades evaporadoras e condensadoras</t>
  </si>
  <si>
    <t>Nitrogênio para soldagem da tubulação de cobre</t>
  </si>
  <si>
    <t>m³</t>
  </si>
  <si>
    <t>unid.</t>
  </si>
  <si>
    <t>SUBTOTAL  INSTALAÇÕES MECÂNICAS</t>
  </si>
  <si>
    <t>Acessórios diversos (suportes, pinos roscados,parafusos, fita PVC, cabos, cola) para instalação e montagens.</t>
  </si>
  <si>
    <t>cj</t>
  </si>
  <si>
    <t>m²</t>
  </si>
  <si>
    <t>1.2</t>
  </si>
  <si>
    <t>1.3</t>
  </si>
  <si>
    <t>Junta flexível atenuadora de vibrações fabricada em lona de vinil reforçada e chapa galvanizada largura 70mm.</t>
  </si>
  <si>
    <t>Tubo de cobre ø 5/8"esp. parede 0,79 mm</t>
  </si>
  <si>
    <t>AQUISIÇÃO E INSTALAÇÃO DE EQUIPAMENTOS DE AR CONDICIONADO NO CPD II DO BANRISUL</t>
  </si>
  <si>
    <t>3. PRAZO DE EXECUÇÃO/ENTREGA: 120 dias</t>
  </si>
  <si>
    <t>Isolamento Borracha Elastomérica ø5/8"</t>
  </si>
  <si>
    <t>Isolamento Borracha Elastomérica ø1 1/8"</t>
  </si>
  <si>
    <t>Tubo de cobre ø1 1/8" esp. parede 1,58 mm</t>
  </si>
  <si>
    <t>x.xx</t>
  </si>
  <si>
    <t>Cabo PP 4 x 2,5mm</t>
  </si>
  <si>
    <t xml:space="preserve">m </t>
  </si>
  <si>
    <t xml:space="preserve">Mão de obra montagem do sistema </t>
  </si>
  <si>
    <t>2. ENDEREÇO DE EXECUÇÃO/ENTREGA:RUA SIQUEIRA CAMPOS 736, 4º ANDAR- PORTO ALEGRE – RS</t>
  </si>
  <si>
    <r>
      <t>4. HORÁRIO PARA EXECUÇÃO/ENTREGA: A combinar com a Unidade de Engenharia</t>
    </r>
    <r>
      <rPr>
        <sz val="9.5"/>
        <rFont val="Calibri"/>
        <family val="2"/>
        <scheme val="minor"/>
      </rPr>
      <t>.</t>
    </r>
  </si>
  <si>
    <t>1.4</t>
  </si>
  <si>
    <t>1.5</t>
  </si>
  <si>
    <t>1.6</t>
  </si>
  <si>
    <t>1.7</t>
  </si>
  <si>
    <t>1.8</t>
  </si>
  <si>
    <t>1.9</t>
  </si>
  <si>
    <t>1.10</t>
  </si>
  <si>
    <t>1.11</t>
  </si>
  <si>
    <t>1.12</t>
  </si>
  <si>
    <t>1.13</t>
  </si>
  <si>
    <t>1.14</t>
  </si>
  <si>
    <t>1.17</t>
  </si>
  <si>
    <t>1.19</t>
  </si>
  <si>
    <t>1.20</t>
  </si>
  <si>
    <t>DISPOSITIVO DE DESARME  DO VENTILADOR DA EVAPORADORA EM CASO DE FALHA DO COMPRESSOR</t>
  </si>
  <si>
    <t>2.1</t>
  </si>
  <si>
    <t>2.2</t>
  </si>
  <si>
    <t>2.6</t>
  </si>
  <si>
    <t>2.3</t>
  </si>
  <si>
    <t>2.4</t>
  </si>
  <si>
    <t>2.5</t>
  </si>
  <si>
    <t>Fornecer e instalar equipamento condicionador de ar, evaporadora tipo splitão montagem vertical com descarga horizontal, capacidade 15 TR, vazão 10.200 m3/h. Gás R410A, 220V - 3F, controle remoto com fio. Unidade condensadora inverter VRF, 18 HP, descarga vertical, com controle de condensação. Referência HITACHI Família New Set Free Sigma.</t>
  </si>
  <si>
    <t>Retirada/desmontagem dos equipamentos tipo self existente, e transporte do equipamento à Bagergs - Canoas - RS..</t>
  </si>
  <si>
    <t>Suporte para módulo evaporador, construção artesanal</t>
  </si>
  <si>
    <t>Contator 25A 220V 60HZ</t>
  </si>
  <si>
    <t>Relé Térmico 7 - 10A RW27D</t>
  </si>
  <si>
    <t>Sinaleiro Lamp. LED 220V VM</t>
  </si>
  <si>
    <t>Quadro Comando PVC SOB. 20CM 30CM 13CM TP OP.</t>
  </si>
  <si>
    <t>Duto em chapa de aço galvanizado, para descarga das condensadoras, bitola n°24, com acessórios.</t>
  </si>
  <si>
    <t xml:space="preserve">Duto em chapa de aço galvanizado, com manta isolante, para ajustes da rede dutos existentes, bitola n°26, com acessórios. </t>
  </si>
  <si>
    <t xml:space="preserve">Damper de regulagem de vazão secção retangular (80X50)cm  com palhetas opostas </t>
  </si>
  <si>
    <t>EQUIPAMENTOS E MATERIAIS</t>
  </si>
  <si>
    <t xml:space="preserve">Desinstalação e reinstalação de unidade evaporadora tipo Self capacidade 15 TR, incluíndo ajustes na rede frigorígena, solda, nitrpgênio, alto vácuo, recarga de fluído refrigerante. Equipamento existente no local, necessário realocar temporáriamente para instalar novos equipamentos. Após instalação dos novos equipamentos , equipamentos remanejados serão retirados </t>
  </si>
  <si>
    <t>Desinstalação e reinstalação de unidade condensadora capacidade 24.000 Btu/h, incluíndo ajustes na rede frigorígena, solda, nitrpgênio, alto vácuo, recarga de fluído refrigerante. Equipamento existente no local, necessário realocar para instalar novas condesadoras.</t>
  </si>
  <si>
    <t>Adequação elétrica do quadro de força/comando dos equipamentos. Interligar equipamentos aos controladores MFC existentes.</t>
  </si>
  <si>
    <t>Calços de borracha tipo neoprene carga 200kg</t>
  </si>
  <si>
    <t>1.15</t>
  </si>
  <si>
    <t>1.16</t>
  </si>
  <si>
    <t>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</si>
</sst>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43" formatCode="_-* #,##0.00_-;\-* #,##0.00_-;_-* &quot;-&quot;??_-;_-@_-"/>
    <numFmt numFmtId="164" formatCode="* #,##0.00\ ;\-* #,##0.00\ ;* \-#\ ;@\ "/>
    <numFmt numFmtId="165" formatCode="#,##0.00;[Red]#,##0.00"/>
  </numFmts>
  <fonts count="28"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b/>
      <sz val="9.5"/>
      <name val="Calibri"/>
      <family val="2"/>
      <scheme val="minor"/>
    </font>
    <font>
      <u/>
      <sz val="10"/>
      <color theme="10"/>
      <name val="MS Sans Serif"/>
    </font>
    <font>
      <sz val="9.5"/>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499984740745262"/>
        <bgColor rgb="FF99CCFF"/>
      </patternFill>
    </fill>
  </fills>
  <borders count="30">
    <border>
      <left/>
      <right/>
      <top/>
      <bottom/>
      <diagonal/>
    </border>
    <border>
      <left/>
      <right/>
      <top style="hair">
        <color indexed="64"/>
      </top>
      <bottom style="hair">
        <color indexed="64"/>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style="thin">
        <color theme="3"/>
      </top>
      <bottom style="hair">
        <color theme="3"/>
      </bottom>
      <diagonal/>
    </border>
    <border>
      <left style="hair">
        <color theme="3"/>
      </left>
      <right style="hair">
        <color theme="3"/>
      </right>
      <top/>
      <bottom style="hair">
        <color theme="3"/>
      </bottom>
      <diagonal/>
    </border>
    <border>
      <left style="hair">
        <color theme="3"/>
      </left>
      <right style="hair">
        <color theme="3"/>
      </right>
      <top style="medium">
        <color theme="3"/>
      </top>
      <bottom style="medium">
        <color theme="3"/>
      </bottom>
      <diagonal/>
    </border>
    <border>
      <left/>
      <right style="hair">
        <color theme="3"/>
      </right>
      <top style="medium">
        <color theme="3"/>
      </top>
      <bottom style="medium">
        <color theme="3"/>
      </bottom>
      <diagonal/>
    </border>
    <border>
      <left/>
      <right/>
      <top style="hair">
        <color theme="3"/>
      </top>
      <bottom/>
      <diagonal/>
    </border>
    <border>
      <left/>
      <right style="hair">
        <color theme="3"/>
      </right>
      <top style="hair">
        <color theme="3"/>
      </top>
      <bottom/>
      <diagonal/>
    </border>
    <border>
      <left style="hair">
        <color theme="3"/>
      </left>
      <right style="hair">
        <color theme="3"/>
      </right>
      <top style="hair">
        <color theme="3"/>
      </top>
      <bottom/>
      <diagonal/>
    </border>
    <border>
      <left style="hair">
        <color indexed="64"/>
      </left>
      <right style="hair">
        <color indexed="64"/>
      </right>
      <top style="hair">
        <color indexed="64"/>
      </top>
      <bottom style="hair">
        <color indexed="64"/>
      </bottom>
      <diagonal/>
    </border>
  </borders>
  <cellStyleXfs count="16">
    <xf numFmtId="0" fontId="0" fillId="0" borderId="0"/>
    <xf numFmtId="44" fontId="4" fillId="0" borderId="0" applyFont="0" applyFill="0" applyBorder="0" applyAlignment="0" applyProtection="0"/>
    <xf numFmtId="4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4" fontId="17" fillId="0" borderId="0" applyBorder="0" applyProtection="0"/>
    <xf numFmtId="0" fontId="26" fillId="0" borderId="0" applyNumberFormat="0" applyFill="0" applyBorder="0" applyAlignment="0" applyProtection="0"/>
    <xf numFmtId="44" fontId="14" fillId="0" borderId="0" applyFont="0" applyFill="0" applyBorder="0" applyAlignment="0" applyProtection="0"/>
  </cellStyleXfs>
  <cellXfs count="148">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Alignment="1" applyProtection="1">
      <alignment vertical="center" wrapText="1"/>
      <protection hidden="1"/>
    </xf>
    <xf numFmtId="10" fontId="12" fillId="0" borderId="1" xfId="0" applyNumberFormat="1" applyFont="1" applyFill="1" applyBorder="1" applyAlignment="1" applyProtection="1">
      <alignment horizontal="righ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7" fillId="0" borderId="0" xfId="0" applyFont="1" applyFill="1" applyAlignment="1" applyProtection="1">
      <alignment horizontal="right" vertical="center" wrapText="1"/>
      <protection hidden="1"/>
    </xf>
    <xf numFmtId="0" fontId="7" fillId="0" borderId="0" xfId="0" applyFont="1" applyFill="1" applyAlignment="1" applyProtection="1">
      <alignment horizontal="left" vertical="center" wrapText="1"/>
      <protection hidden="1"/>
    </xf>
    <xf numFmtId="2" fontId="7"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0" fontId="5" fillId="0" borderId="0" xfId="0" applyFont="1" applyFill="1" applyBorder="1" applyAlignment="1" applyProtection="1">
      <alignment vertical="center"/>
      <protection hidden="1"/>
    </xf>
    <xf numFmtId="0" fontId="7" fillId="0" borderId="0" xfId="0" applyFont="1" applyProtection="1">
      <protection hidden="1"/>
    </xf>
    <xf numFmtId="0" fontId="5" fillId="0" borderId="0" xfId="0" applyFont="1" applyBorder="1" applyAlignment="1" applyProtection="1">
      <alignment vertical="center"/>
      <protection hidden="1"/>
    </xf>
    <xf numFmtId="0" fontId="5" fillId="2" borderId="0" xfId="0" applyFont="1" applyFill="1" applyBorder="1" applyAlignment="1" applyProtection="1">
      <alignment vertical="center"/>
      <protection hidden="1"/>
    </xf>
    <xf numFmtId="0" fontId="23" fillId="0" borderId="0" xfId="0" applyFont="1" applyProtection="1">
      <protection hidden="1"/>
    </xf>
    <xf numFmtId="0" fontId="5" fillId="0" borderId="0" xfId="0" applyFont="1" applyProtection="1">
      <protection hidden="1"/>
    </xf>
    <xf numFmtId="0" fontId="18" fillId="0" borderId="0" xfId="11" applyFont="1" applyBorder="1" applyAlignment="1">
      <alignment horizontal="justify" vertical="center" wrapText="1"/>
    </xf>
    <xf numFmtId="0" fontId="19" fillId="0" borderId="0" xfId="11" applyFont="1" applyFill="1" applyBorder="1" applyAlignment="1">
      <alignment horizontal="center" vertical="center" wrapText="1"/>
    </xf>
    <xf numFmtId="0" fontId="17" fillId="0" borderId="0" xfId="11" applyFont="1" applyFill="1" applyBorder="1" applyAlignment="1">
      <alignment vertical="center"/>
    </xf>
    <xf numFmtId="0" fontId="20" fillId="0" borderId="0" xfId="11" applyFont="1" applyFill="1" applyBorder="1" applyAlignment="1">
      <alignment vertical="center"/>
    </xf>
    <xf numFmtId="0" fontId="17" fillId="0" borderId="3" xfId="11" applyFont="1" applyBorder="1" applyAlignment="1">
      <alignment vertical="center"/>
    </xf>
    <xf numFmtId="0" fontId="20" fillId="0" borderId="3" xfId="11" applyFont="1" applyBorder="1" applyAlignment="1">
      <alignment vertical="center"/>
    </xf>
    <xf numFmtId="0" fontId="7" fillId="0" borderId="4" xfId="0" applyFont="1" applyBorder="1" applyProtection="1">
      <protection hidden="1"/>
    </xf>
    <xf numFmtId="0" fontId="7" fillId="0" borderId="0" xfId="0" applyFont="1" applyBorder="1" applyProtection="1">
      <protection hidden="1"/>
    </xf>
    <xf numFmtId="0" fontId="7" fillId="0" borderId="2" xfId="0" applyFont="1" applyBorder="1" applyProtection="1">
      <protection hidden="1"/>
    </xf>
    <xf numFmtId="0" fontId="17" fillId="0" borderId="2" xfId="11" applyFont="1" applyFill="1" applyBorder="1" applyAlignment="1">
      <alignment vertical="center"/>
    </xf>
    <xf numFmtId="0" fontId="11" fillId="0" borderId="0" xfId="0" applyFont="1" applyFill="1" applyBorder="1" applyAlignment="1" applyProtection="1">
      <alignment horizontal="right" vertical="center" wrapText="1"/>
      <protection hidden="1"/>
    </xf>
    <xf numFmtId="0" fontId="11" fillId="0" borderId="7" xfId="0" applyFont="1" applyFill="1" applyBorder="1" applyAlignment="1" applyProtection="1">
      <alignment horizontal="right" vertical="center" wrapText="1"/>
      <protection hidden="1"/>
    </xf>
    <xf numFmtId="0" fontId="18" fillId="0" borderId="0" xfId="11" applyFont="1" applyBorder="1" applyAlignment="1">
      <alignment horizontal="justify" vertical="center" wrapText="1"/>
    </xf>
    <xf numFmtId="0" fontId="5" fillId="0" borderId="9" xfId="0" applyNumberFormat="1" applyFont="1" applyFill="1" applyBorder="1" applyAlignment="1" applyProtection="1">
      <alignment horizontal="right" vertical="center" wrapText="1"/>
      <protection hidden="1"/>
    </xf>
    <xf numFmtId="0" fontId="5" fillId="0" borderId="9" xfId="0" applyFont="1" applyFill="1" applyBorder="1" applyAlignment="1" applyProtection="1">
      <alignment horizontal="justify" vertical="center" wrapText="1"/>
      <protection hidden="1"/>
    </xf>
    <xf numFmtId="4" fontId="7" fillId="0" borderId="9" xfId="0" applyNumberFormat="1"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4" fontId="7" fillId="0" borderId="9" xfId="0" applyNumberFormat="1" applyFont="1" applyFill="1" applyBorder="1" applyAlignment="1" applyProtection="1">
      <alignment horizontal="right" vertical="center" wrapText="1"/>
      <protection hidden="1"/>
    </xf>
    <xf numFmtId="4" fontId="5" fillId="0" borderId="6" xfId="0" applyNumberFormat="1" applyFont="1" applyFill="1" applyBorder="1" applyAlignment="1" applyProtection="1">
      <alignment horizontal="right" vertical="center" wrapText="1"/>
      <protection hidden="1"/>
    </xf>
    <xf numFmtId="4" fontId="7" fillId="0" borderId="15" xfId="0" applyNumberFormat="1" applyFont="1" applyFill="1" applyBorder="1" applyAlignment="1" applyProtection="1">
      <alignment horizontal="right" vertical="center" wrapText="1"/>
      <protection hidden="1"/>
    </xf>
    <xf numFmtId="0" fontId="5" fillId="0" borderId="14" xfId="0" applyNumberFormat="1" applyFont="1" applyFill="1" applyBorder="1" applyAlignment="1" applyProtection="1">
      <alignment horizontal="right" vertical="center" wrapText="1"/>
      <protection hidden="1"/>
    </xf>
    <xf numFmtId="0" fontId="5" fillId="0" borderId="14" xfId="0" applyFont="1" applyFill="1" applyBorder="1" applyAlignment="1" applyProtection="1">
      <alignment horizontal="justify" vertical="center" wrapText="1"/>
      <protection hidden="1"/>
    </xf>
    <xf numFmtId="4" fontId="7" fillId="0" borderId="14" xfId="0" applyNumberFormat="1"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right" vertical="center" wrapText="1"/>
      <protection hidden="1"/>
    </xf>
    <xf numFmtId="0" fontId="5" fillId="0" borderId="16" xfId="0" applyFont="1" applyFill="1" applyBorder="1" applyAlignment="1" applyProtection="1">
      <alignment horizontal="justify" vertical="center" wrapText="1"/>
      <protection hidden="1"/>
    </xf>
    <xf numFmtId="4" fontId="7" fillId="0" borderId="16" xfId="0" applyNumberFormat="1"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4" fontId="7" fillId="0" borderId="16" xfId="0" applyNumberFormat="1" applyFont="1" applyFill="1" applyBorder="1" applyAlignment="1" applyProtection="1">
      <alignment horizontal="right" vertical="center" wrapText="1"/>
      <protection hidden="1"/>
    </xf>
    <xf numFmtId="0" fontId="5" fillId="0" borderId="0" xfId="0" applyFont="1" applyBorder="1" applyProtection="1">
      <protection hidden="1"/>
    </xf>
    <xf numFmtId="0" fontId="5" fillId="0" borderId="11" xfId="0" applyFont="1" applyBorder="1" applyProtection="1">
      <protection hidden="1"/>
    </xf>
    <xf numFmtId="0" fontId="5" fillId="0" borderId="11" xfId="0" applyFont="1" applyFill="1" applyBorder="1" applyAlignment="1" applyProtection="1">
      <alignment vertical="center"/>
      <protection hidden="1"/>
    </xf>
    <xf numFmtId="10" fontId="5" fillId="2" borderId="11" xfId="10" applyNumberFormat="1" applyFont="1" applyFill="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10" fontId="7" fillId="0" borderId="9" xfId="1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10" fontId="7" fillId="0" borderId="0" xfId="10" applyNumberFormat="1" applyFont="1" applyBorder="1" applyAlignment="1" applyProtection="1">
      <alignment vertical="center"/>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locked="0"/>
    </xf>
    <xf numFmtId="0" fontId="7" fillId="2" borderId="9" xfId="0" applyFont="1" applyFill="1" applyBorder="1" applyAlignment="1" applyProtection="1">
      <alignment horizontal="center" vertical="center"/>
      <protection hidden="1"/>
    </xf>
    <xf numFmtId="0" fontId="7" fillId="2" borderId="9" xfId="0" applyFont="1" applyFill="1" applyBorder="1" applyAlignment="1" applyProtection="1">
      <alignment vertical="center"/>
      <protection hidden="1"/>
    </xf>
    <xf numFmtId="10" fontId="7" fillId="2" borderId="9" xfId="10" applyNumberFormat="1" applyFont="1" applyFill="1" applyBorder="1" applyAlignment="1" applyProtection="1">
      <alignment vertical="center"/>
      <protection locked="0"/>
    </xf>
    <xf numFmtId="0" fontId="7" fillId="0" borderId="10" xfId="0" applyFont="1" applyBorder="1" applyAlignment="1" applyProtection="1">
      <alignment horizontal="center" vertical="center"/>
      <protection hidden="1"/>
    </xf>
    <xf numFmtId="0" fontId="7" fillId="0" borderId="10" xfId="0" applyFont="1" applyBorder="1" applyAlignment="1" applyProtection="1">
      <alignment vertical="center"/>
      <protection hidden="1"/>
    </xf>
    <xf numFmtId="10" fontId="7" fillId="0" borderId="10" xfId="10" applyNumberFormat="1" applyFont="1" applyBorder="1" applyAlignment="1" applyProtection="1">
      <alignment vertical="center"/>
      <protection locked="0"/>
    </xf>
    <xf numFmtId="0" fontId="7" fillId="0" borderId="12" xfId="0" applyFont="1" applyBorder="1" applyAlignment="1" applyProtection="1">
      <alignment horizontal="center" vertical="center"/>
      <protection hidden="1"/>
    </xf>
    <xf numFmtId="0" fontId="7" fillId="0" borderId="12" xfId="0" applyFont="1" applyBorder="1" applyAlignment="1" applyProtection="1">
      <alignment vertical="center"/>
      <protection hidden="1"/>
    </xf>
    <xf numFmtId="10" fontId="7" fillId="0" borderId="12" xfId="10" applyNumberFormat="1" applyFont="1" applyBorder="1" applyAlignment="1" applyProtection="1">
      <alignment vertical="center"/>
      <protection locked="0"/>
    </xf>
    <xf numFmtId="10" fontId="7" fillId="0" borderId="9" xfId="0" applyNumberFormat="1" applyFont="1" applyBorder="1" applyAlignment="1" applyProtection="1">
      <alignment vertical="center"/>
      <protection hidden="1"/>
    </xf>
    <xf numFmtId="0" fontId="7" fillId="2" borderId="12" xfId="0" applyFont="1" applyFill="1" applyBorder="1" applyAlignment="1" applyProtection="1">
      <alignment vertical="center"/>
      <protection hidden="1"/>
    </xf>
    <xf numFmtId="10" fontId="7" fillId="2" borderId="12" xfId="10" applyNumberFormat="1" applyFont="1" applyFill="1" applyBorder="1" applyAlignment="1" applyProtection="1">
      <alignment vertical="center"/>
      <protection locked="0"/>
    </xf>
    <xf numFmtId="0" fontId="13" fillId="0" borderId="13" xfId="0" applyFont="1" applyBorder="1" applyAlignment="1" applyProtection="1">
      <alignment horizontal="center" vertical="center"/>
      <protection hidden="1"/>
    </xf>
    <xf numFmtId="0" fontId="13" fillId="2" borderId="13"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hidden="1"/>
    </xf>
    <xf numFmtId="10" fontId="7" fillId="0" borderId="0" xfId="10" applyNumberFormat="1" applyFont="1" applyBorder="1" applyAlignment="1" applyProtection="1">
      <alignment vertical="center"/>
      <protection hidden="1"/>
    </xf>
    <xf numFmtId="10" fontId="12" fillId="0" borderId="1"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left" vertical="center" wrapText="1"/>
      <protection hidden="1"/>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right" vertical="center" wrapText="1"/>
      <protection locked="0"/>
    </xf>
    <xf numFmtId="4" fontId="7" fillId="0" borderId="17" xfId="0" applyNumberFormat="1" applyFont="1" applyFill="1" applyBorder="1" applyAlignment="1" applyProtection="1">
      <alignment horizontal="center" vertical="center" wrapText="1"/>
      <protection hidden="1"/>
    </xf>
    <xf numFmtId="0" fontId="7" fillId="0" borderId="17" xfId="0" applyFont="1" applyFill="1" applyBorder="1" applyAlignment="1" applyProtection="1">
      <alignment horizontal="center" vertical="center" wrapText="1"/>
      <protection hidden="1"/>
    </xf>
    <xf numFmtId="0" fontId="7" fillId="0" borderId="17" xfId="0" applyNumberFormat="1" applyFont="1" applyFill="1" applyBorder="1" applyAlignment="1" applyProtection="1">
      <alignment horizontal="right" vertical="center" wrapText="1"/>
      <protection hidden="1"/>
    </xf>
    <xf numFmtId="0" fontId="7" fillId="0" borderId="17" xfId="0" applyFont="1" applyFill="1" applyBorder="1" applyAlignment="1" applyProtection="1">
      <alignment horizontal="justify" vertical="center" wrapText="1"/>
      <protection hidden="1"/>
    </xf>
    <xf numFmtId="4" fontId="10" fillId="0" borderId="20" xfId="0" applyNumberFormat="1" applyFont="1" applyFill="1" applyBorder="1" applyAlignment="1" applyProtection="1">
      <alignment horizontal="center" vertical="center" wrapText="1"/>
      <protection hidden="1"/>
    </xf>
    <xf numFmtId="4" fontId="7" fillId="0" borderId="21" xfId="0" applyNumberFormat="1" applyFont="1" applyFill="1" applyBorder="1" applyAlignment="1" applyProtection="1">
      <alignment horizontal="right" vertical="center" wrapText="1"/>
      <protection hidden="1"/>
    </xf>
    <xf numFmtId="4" fontId="7" fillId="0" borderId="22" xfId="0" applyNumberFormat="1" applyFont="1" applyFill="1" applyBorder="1" applyAlignment="1" applyProtection="1">
      <alignment horizontal="right" vertical="center" wrapText="1"/>
      <protection hidden="1"/>
    </xf>
    <xf numFmtId="4" fontId="7" fillId="0" borderId="23" xfId="0" applyNumberFormat="1" applyFont="1" applyFill="1" applyBorder="1" applyAlignment="1" applyProtection="1">
      <alignment horizontal="right" vertical="center" wrapText="1"/>
      <protection hidden="1"/>
    </xf>
    <xf numFmtId="4" fontId="5" fillId="0" borderId="24" xfId="0" applyNumberFormat="1" applyFont="1" applyFill="1" applyBorder="1" applyAlignment="1" applyProtection="1">
      <alignment horizontal="right" vertical="center" wrapText="1"/>
      <protection hidden="1"/>
    </xf>
    <xf numFmtId="0" fontId="5" fillId="0" borderId="6" xfId="0" applyNumberFormat="1" applyFont="1" applyFill="1" applyBorder="1" applyAlignment="1" applyProtection="1">
      <alignment horizontal="right" vertical="center" wrapText="1"/>
      <protection hidden="1"/>
    </xf>
    <xf numFmtId="0" fontId="25" fillId="0" borderId="0" xfId="0" applyFont="1" applyFill="1" applyAlignment="1" applyProtection="1">
      <alignment horizontal="left" vertical="center"/>
      <protection hidden="1"/>
    </xf>
    <xf numFmtId="0" fontId="10" fillId="0" borderId="0" xfId="0" applyFont="1" applyFill="1" applyBorder="1" applyAlignment="1" applyProtection="1">
      <alignment horizontal="right" vertical="center" wrapText="1"/>
      <protection hidden="1"/>
    </xf>
    <xf numFmtId="0" fontId="7" fillId="0" borderId="0" xfId="0" applyNumberFormat="1" applyFont="1" applyFill="1" applyBorder="1" applyAlignment="1" applyProtection="1">
      <alignment horizontal="right" vertical="center" wrapText="1"/>
      <protection hidden="1"/>
    </xf>
    <xf numFmtId="0" fontId="25" fillId="0" borderId="0" xfId="0" applyFont="1" applyFill="1" applyAlignment="1" applyProtection="1">
      <alignment horizontal="left" vertical="center" wrapText="1"/>
      <protection hidden="1"/>
    </xf>
    <xf numFmtId="4" fontId="5" fillId="0" borderId="28" xfId="0" applyNumberFormat="1" applyFont="1" applyFill="1" applyBorder="1" applyAlignment="1" applyProtection="1">
      <alignment horizontal="right" vertical="center" wrapText="1"/>
      <protection hidden="1"/>
    </xf>
    <xf numFmtId="4" fontId="5" fillId="0" borderId="26" xfId="0" applyNumberFormat="1" applyFont="1" applyFill="1" applyBorder="1" applyAlignment="1" applyProtection="1">
      <alignment horizontal="right" vertical="center" wrapText="1"/>
      <protection hidden="1"/>
    </xf>
    <xf numFmtId="2" fontId="7" fillId="0" borderId="0" xfId="0" applyNumberFormat="1" applyFont="1" applyFill="1" applyBorder="1" applyAlignment="1" applyProtection="1">
      <alignment horizontal="left" vertical="center" wrapText="1"/>
      <protection locked="0"/>
    </xf>
    <xf numFmtId="1" fontId="7" fillId="2" borderId="15" xfId="0" applyNumberFormat="1" applyFont="1" applyFill="1" applyBorder="1" applyAlignment="1" applyProtection="1">
      <alignment horizontal="left" vertical="center" wrapText="1"/>
      <protection hidden="1"/>
    </xf>
    <xf numFmtId="165" fontId="7" fillId="2" borderId="19" xfId="0" applyNumberFormat="1" applyFont="1" applyFill="1" applyBorder="1" applyAlignment="1" applyProtection="1">
      <alignment horizontal="right" vertical="center" wrapText="1"/>
      <protection locked="0"/>
    </xf>
    <xf numFmtId="0" fontId="7" fillId="0" borderId="15" xfId="0" applyFont="1" applyFill="1" applyBorder="1" applyAlignment="1" applyProtection="1">
      <alignment horizontal="justify" vertical="center" wrapText="1"/>
    </xf>
    <xf numFmtId="4" fontId="7" fillId="2" borderId="23" xfId="0" applyNumberFormat="1" applyFont="1" applyFill="1" applyBorder="1" applyAlignment="1" applyProtection="1">
      <alignment horizontal="right" vertical="center"/>
      <protection locked="0"/>
    </xf>
    <xf numFmtId="44" fontId="0" fillId="0" borderId="0" xfId="15" applyFont="1"/>
    <xf numFmtId="0" fontId="0" fillId="0" borderId="0" xfId="0" applyAlignment="1">
      <alignment horizontal="center" vertical="center"/>
    </xf>
    <xf numFmtId="2" fontId="7" fillId="0" borderId="1" xfId="0" applyNumberFormat="1" applyFont="1" applyFill="1" applyBorder="1" applyAlignment="1" applyProtection="1">
      <alignment horizontal="center" vertical="center"/>
      <protection hidden="1"/>
    </xf>
    <xf numFmtId="14" fontId="0" fillId="0" borderId="0" xfId="0" applyNumberFormat="1" applyAlignment="1">
      <alignment horizontal="center" vertical="center"/>
    </xf>
    <xf numFmtId="0" fontId="5" fillId="0" borderId="15" xfId="0" applyFont="1" applyFill="1" applyBorder="1" applyAlignment="1" applyProtection="1">
      <alignment horizontal="justify" vertical="center" wrapText="1"/>
      <protection hidden="1"/>
    </xf>
    <xf numFmtId="0" fontId="7" fillId="0" borderId="15" xfId="0" applyFont="1" applyFill="1" applyBorder="1" applyAlignment="1" applyProtection="1">
      <alignment horizontal="justify" vertical="center" wrapText="1"/>
      <protection hidden="1"/>
    </xf>
    <xf numFmtId="4" fontId="7" fillId="0" borderId="29" xfId="0" applyNumberFormat="1" applyFont="1" applyFill="1" applyBorder="1" applyAlignment="1" applyProtection="1">
      <alignment horizontal="right" vertical="center" wrapText="1"/>
      <protection locked="0"/>
    </xf>
    <xf numFmtId="14" fontId="5" fillId="0" borderId="0" xfId="0" applyNumberFormat="1" applyFont="1" applyFill="1" applyBorder="1" applyAlignment="1" applyProtection="1">
      <alignment horizontal="right" vertical="center" wrapText="1"/>
      <protection hidden="1"/>
    </xf>
    <xf numFmtId="4" fontId="7" fillId="0" borderId="23" xfId="0" applyNumberFormat="1" applyFont="1" applyFill="1" applyBorder="1" applyAlignment="1" applyProtection="1">
      <alignment horizontal="right" vertical="center" wrapText="1"/>
      <protection locked="0"/>
    </xf>
    <xf numFmtId="0" fontId="25" fillId="0" borderId="0" xfId="0" applyFont="1" applyFill="1" applyAlignment="1" applyProtection="1">
      <alignment horizontal="left" vertical="center"/>
      <protection hidden="1"/>
    </xf>
    <xf numFmtId="0" fontId="5" fillId="0" borderId="6" xfId="0" applyFont="1" applyFill="1" applyBorder="1" applyAlignment="1" applyProtection="1">
      <alignment horizontal="right" vertical="center" wrapText="1"/>
      <protection hidden="1"/>
    </xf>
    <xf numFmtId="0" fontId="5" fillId="0" borderId="25" xfId="0" applyFont="1" applyFill="1" applyBorder="1" applyAlignment="1" applyProtection="1">
      <alignment horizontal="right" vertical="center" wrapText="1"/>
      <protection hidden="1"/>
    </xf>
    <xf numFmtId="0" fontId="5" fillId="0" borderId="26" xfId="0" applyFont="1" applyFill="1" applyBorder="1" applyAlignment="1" applyProtection="1">
      <alignment horizontal="right" vertical="center" wrapText="1"/>
      <protection hidden="1"/>
    </xf>
    <xf numFmtId="0" fontId="5" fillId="0" borderId="27" xfId="0" applyFont="1" applyFill="1" applyBorder="1" applyAlignment="1" applyProtection="1">
      <alignment horizontal="right" vertical="center" wrapText="1"/>
      <protection hidden="1"/>
    </xf>
    <xf numFmtId="0" fontId="9" fillId="0" borderId="0" xfId="0" applyFont="1" applyFill="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2" fontId="10" fillId="0" borderId="15" xfId="0" applyNumberFormat="1" applyFont="1" applyFill="1" applyBorder="1" applyAlignment="1" applyProtection="1">
      <alignment horizontal="center" vertical="center" wrapText="1"/>
      <protection hidden="1"/>
    </xf>
    <xf numFmtId="2" fontId="10" fillId="0" borderId="18" xfId="0" applyNumberFormat="1" applyFont="1" applyFill="1" applyBorder="1" applyAlignment="1" applyProtection="1">
      <alignment horizontal="center" vertical="center" wrapText="1"/>
      <protection hidden="1"/>
    </xf>
    <xf numFmtId="4" fontId="10" fillId="0" borderId="19"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right" vertical="center" wrapText="1"/>
      <protection hidden="1"/>
    </xf>
    <xf numFmtId="4" fontId="10" fillId="0" borderId="15" xfId="0" applyNumberFormat="1" applyFont="1" applyFill="1" applyBorder="1" applyAlignment="1" applyProtection="1">
      <alignment horizontal="center" vertical="center" wrapText="1"/>
      <protection hidden="1"/>
    </xf>
    <xf numFmtId="4" fontId="10" fillId="0" borderId="18" xfId="0" applyNumberFormat="1" applyFont="1" applyFill="1" applyBorder="1" applyAlignment="1" applyProtection="1">
      <alignment horizontal="center" vertical="center" wrapText="1"/>
      <protection hidden="1"/>
    </xf>
    <xf numFmtId="2" fontId="7" fillId="0" borderId="0" xfId="0" applyNumberFormat="1" applyFont="1" applyFill="1" applyBorder="1" applyAlignment="1" applyProtection="1">
      <alignment horizontal="left" vertical="center" wrapText="1"/>
      <protection locked="0"/>
    </xf>
    <xf numFmtId="0" fontId="26" fillId="0" borderId="7" xfId="14"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right" vertical="center" wrapText="1"/>
      <protection locked="0"/>
    </xf>
    <xf numFmtId="0" fontId="10" fillId="0" borderId="1" xfId="0" applyFont="1" applyFill="1" applyBorder="1" applyAlignment="1" applyProtection="1">
      <alignment horizontal="right" vertical="center" wrapText="1"/>
      <protection hidden="1"/>
    </xf>
    <xf numFmtId="0" fontId="24" fillId="0" borderId="0" xfId="0" applyFont="1" applyBorder="1" applyAlignment="1" applyProtection="1">
      <alignment horizontal="center" vertical="center"/>
      <protection hidden="1"/>
    </xf>
    <xf numFmtId="0" fontId="19" fillId="3" borderId="5" xfId="11" applyFont="1" applyFill="1" applyBorder="1" applyAlignment="1">
      <alignment horizontal="center" vertical="center"/>
    </xf>
    <xf numFmtId="0" fontId="18" fillId="0" borderId="0" xfId="11" applyFont="1" applyBorder="1" applyAlignment="1">
      <alignment horizontal="justify" vertical="center"/>
    </xf>
    <xf numFmtId="0" fontId="18" fillId="0" borderId="4" xfId="11" applyFont="1" applyBorder="1" applyAlignment="1">
      <alignment horizontal="justify" vertical="center" wrapText="1"/>
    </xf>
    <xf numFmtId="0" fontId="18" fillId="0" borderId="0" xfId="11" applyFont="1" applyBorder="1" applyAlignment="1">
      <alignment horizontal="justify" vertical="center" wrapText="1"/>
    </xf>
    <xf numFmtId="0" fontId="18" fillId="0" borderId="5" xfId="11" applyFont="1" applyBorder="1" applyAlignment="1">
      <alignment horizontal="justify" vertical="center" wrapText="1"/>
    </xf>
    <xf numFmtId="0" fontId="7" fillId="2" borderId="9"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cellXfs>
  <cellStyles count="16">
    <cellStyle name="Hiperlink" xfId="14" builtinId="8"/>
    <cellStyle name="Moeda" xfId="15" builtinId="4"/>
    <cellStyle name="Moeda 2" xfId="1"/>
    <cellStyle name="Moeda 3" xfId="2"/>
    <cellStyle name="Normal" xfId="0" builtinId="0"/>
    <cellStyle name="Normal 2" xfId="3"/>
    <cellStyle name="Normal 2 2" xfId="4"/>
    <cellStyle name="Normal 3" xfId="5"/>
    <cellStyle name="Normal 3 2" xfId="11"/>
    <cellStyle name="Normal 5 2" xfId="6"/>
    <cellStyle name="Porcentagem" xfId="10" builtinId="5"/>
    <cellStyle name="Porcentagem 2" xfId="12"/>
    <cellStyle name="TableStyleLight1" xfId="13"/>
    <cellStyle name="Vírgula 2" xfId="7"/>
    <cellStyle name="Vírgula 3" xfId="8"/>
    <cellStyle name="Vírgula 4" xfId="9"/>
  </cellStyles>
  <dxfs count="36">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48"/>
  <sheetViews>
    <sheetView showGridLines="0" tabSelected="1" showRuler="0" topLeftCell="A4" zoomScaleNormal="100" zoomScaleSheetLayoutView="100" zoomScalePageLayoutView="90" workbookViewId="0">
      <selection activeCell="F18" sqref="F18"/>
    </sheetView>
  </sheetViews>
  <sheetFormatPr defaultColWidth="11.42578125" defaultRowHeight="15" x14ac:dyDescent="0.2"/>
  <cols>
    <col min="1" max="1" width="10.140625" style="14" customWidth="1"/>
    <col min="2" max="2" width="76.28515625" style="15" customWidth="1"/>
    <col min="3" max="3" width="9.7109375" style="16" customWidth="1"/>
    <col min="4" max="4" width="6.7109375" style="17" customWidth="1"/>
    <col min="5" max="6" width="11.7109375" style="18" customWidth="1"/>
    <col min="7" max="7" width="14.140625" style="18" customWidth="1"/>
    <col min="8" max="8" width="17.140625" style="6" customWidth="1"/>
    <col min="9" max="9" width="20" style="6" customWidth="1"/>
    <col min="10" max="10" width="15" style="6" bestFit="1" customWidth="1"/>
    <col min="11" max="13" width="11.42578125" style="6" customWidth="1"/>
    <col min="14" max="14" width="17.28515625" style="6" customWidth="1"/>
    <col min="15" max="24" width="11.42578125" style="6" customWidth="1"/>
    <col min="25" max="25" width="72" style="6" customWidth="1"/>
    <col min="26" max="227" width="11.42578125" style="6" customWidth="1"/>
    <col min="228" max="228" width="56.28515625" style="6" customWidth="1"/>
    <col min="229" max="16384" width="11.42578125" style="6"/>
  </cols>
  <sheetData>
    <row r="1" spans="1:236" ht="15" customHeight="1" x14ac:dyDescent="0.2">
      <c r="A1" s="123" t="s">
        <v>53</v>
      </c>
      <c r="B1" s="123"/>
      <c r="C1" s="123"/>
      <c r="D1" s="123"/>
      <c r="E1" s="123"/>
      <c r="F1" s="123"/>
      <c r="G1" s="123"/>
    </row>
    <row r="2" spans="1:236" ht="27" customHeight="1" x14ac:dyDescent="0.2">
      <c r="A2" s="123"/>
      <c r="B2" s="123"/>
      <c r="C2" s="123"/>
      <c r="D2" s="123"/>
      <c r="E2" s="123"/>
      <c r="F2" s="123"/>
      <c r="G2" s="123"/>
    </row>
    <row r="3" spans="1:236" ht="23.25" customHeight="1" x14ac:dyDescent="0.2">
      <c r="A3" s="98" t="s">
        <v>56</v>
      </c>
      <c r="B3" s="84" t="s">
        <v>73</v>
      </c>
      <c r="C3" s="84"/>
      <c r="D3" s="84"/>
      <c r="E3" s="131" t="s">
        <v>13</v>
      </c>
      <c r="F3" s="131"/>
      <c r="G3" s="7">
        <f>BDI!D21</f>
        <v>0.25</v>
      </c>
    </row>
    <row r="4" spans="1:236" ht="15" customHeight="1" x14ac:dyDescent="0.2">
      <c r="A4" s="118" t="s">
        <v>82</v>
      </c>
      <c r="B4" s="118"/>
      <c r="C4" s="118"/>
      <c r="D4" s="118"/>
      <c r="E4" s="137" t="s">
        <v>54</v>
      </c>
      <c r="F4" s="137"/>
      <c r="G4" s="83">
        <v>1.1061000000000001</v>
      </c>
    </row>
    <row r="5" spans="1:236" x14ac:dyDescent="0.2">
      <c r="A5" s="118" t="s">
        <v>74</v>
      </c>
      <c r="B5" s="118"/>
      <c r="C5" s="118"/>
      <c r="D5" s="118"/>
      <c r="E5" s="138" t="s">
        <v>8</v>
      </c>
      <c r="F5" s="138"/>
      <c r="G5" s="87"/>
    </row>
    <row r="6" spans="1:236" x14ac:dyDescent="0.2">
      <c r="A6" s="118" t="s">
        <v>83</v>
      </c>
      <c r="B6" s="118"/>
      <c r="C6" s="118"/>
      <c r="D6" s="118"/>
      <c r="E6" s="99"/>
      <c r="F6" s="99"/>
      <c r="G6" s="116"/>
    </row>
    <row r="7" spans="1:236" x14ac:dyDescent="0.2">
      <c r="A7" s="101"/>
      <c r="B7" s="101"/>
      <c r="C7" s="101"/>
      <c r="D7" s="101"/>
      <c r="E7" s="99"/>
      <c r="F7" s="99"/>
      <c r="G7" s="116"/>
    </row>
    <row r="8" spans="1:236" ht="15" customHeight="1" thickBot="1" x14ac:dyDescent="0.25">
      <c r="A8" s="130"/>
      <c r="B8" s="130"/>
      <c r="C8" s="130"/>
      <c r="D8" s="130"/>
      <c r="E8" s="130"/>
      <c r="F8" s="130"/>
      <c r="G8" s="130"/>
    </row>
    <row r="9" spans="1:236" s="9" customFormat="1" ht="15.75" customHeight="1" thickBot="1" x14ac:dyDescent="0.25">
      <c r="A9" s="126" t="s">
        <v>17</v>
      </c>
      <c r="B9" s="126"/>
      <c r="C9" s="126"/>
      <c r="D9" s="126"/>
      <c r="E9" s="126"/>
      <c r="F9" s="126"/>
      <c r="G9" s="126"/>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row>
    <row r="10" spans="1:236" s="12" customFormat="1" ht="22.5" x14ac:dyDescent="0.2">
      <c r="A10" s="35" t="s">
        <v>6</v>
      </c>
      <c r="B10" s="85"/>
      <c r="C10" s="35" t="s">
        <v>7</v>
      </c>
      <c r="D10" s="134"/>
      <c r="E10" s="134"/>
      <c r="F10" s="35" t="s">
        <v>11</v>
      </c>
      <c r="G10" s="104"/>
      <c r="H10" s="10"/>
      <c r="I10" s="10"/>
      <c r="J10" s="11"/>
      <c r="K10" s="10"/>
      <c r="L10" s="10"/>
      <c r="M10" s="10"/>
      <c r="N10" s="10"/>
      <c r="O10" s="10"/>
      <c r="P10" s="10"/>
      <c r="Q10" s="10"/>
      <c r="R10" s="11"/>
      <c r="S10" s="10"/>
      <c r="T10" s="10"/>
      <c r="U10" s="10"/>
      <c r="V10" s="10"/>
      <c r="W10" s="11"/>
      <c r="X10" s="10"/>
      <c r="Y10" s="10"/>
      <c r="Z10" s="10"/>
      <c r="AA10" s="10"/>
      <c r="AB10" s="10"/>
      <c r="AC10" s="10"/>
      <c r="AD10" s="10"/>
      <c r="AE10" s="11"/>
      <c r="AF10" s="10"/>
      <c r="AG10" s="10"/>
      <c r="AH10" s="10"/>
      <c r="AI10" s="10"/>
      <c r="AJ10" s="10"/>
      <c r="AK10" s="10"/>
      <c r="AL10" s="10"/>
      <c r="AM10" s="11"/>
      <c r="AN10" s="10"/>
      <c r="AO10" s="10"/>
      <c r="AP10" s="10"/>
      <c r="AQ10" s="10"/>
      <c r="AR10" s="10"/>
      <c r="AS10" s="10"/>
      <c r="AT10" s="10"/>
      <c r="AU10" s="11"/>
      <c r="AV10" s="10"/>
      <c r="AW10" s="10"/>
      <c r="AX10" s="10"/>
      <c r="AY10" s="10"/>
      <c r="AZ10" s="10"/>
      <c r="BA10" s="10"/>
      <c r="BB10" s="10"/>
      <c r="BC10" s="11"/>
      <c r="BD10" s="10"/>
      <c r="BE10" s="10"/>
      <c r="BF10" s="10"/>
      <c r="BG10" s="10"/>
      <c r="BH10" s="10"/>
      <c r="BI10" s="10"/>
      <c r="BJ10" s="10"/>
      <c r="BK10" s="11"/>
      <c r="BL10" s="10"/>
      <c r="BM10" s="10"/>
      <c r="BN10" s="10"/>
      <c r="BO10" s="10"/>
      <c r="BP10" s="10"/>
      <c r="BQ10" s="10"/>
      <c r="BR10" s="10"/>
      <c r="BS10" s="11"/>
      <c r="BT10" s="10"/>
      <c r="BU10" s="10"/>
      <c r="BV10" s="10"/>
      <c r="BW10" s="10"/>
      <c r="BX10" s="10"/>
      <c r="BY10" s="10"/>
      <c r="BZ10" s="10"/>
      <c r="CA10" s="11"/>
      <c r="CB10" s="10"/>
      <c r="CC10" s="10"/>
      <c r="CD10" s="10"/>
      <c r="CE10" s="10"/>
      <c r="CF10" s="10"/>
      <c r="CG10" s="10"/>
      <c r="CH10" s="10"/>
      <c r="CI10" s="11"/>
      <c r="CJ10" s="10"/>
      <c r="CK10" s="10"/>
      <c r="CL10" s="10"/>
      <c r="CM10" s="10"/>
      <c r="CN10" s="10"/>
      <c r="CO10" s="10"/>
      <c r="CP10" s="10"/>
      <c r="CQ10" s="11"/>
      <c r="CR10" s="10"/>
      <c r="CS10" s="10"/>
      <c r="CT10" s="10"/>
      <c r="CU10" s="10"/>
      <c r="CV10" s="10"/>
      <c r="CW10" s="10"/>
      <c r="CX10" s="10"/>
      <c r="CY10" s="11"/>
      <c r="CZ10" s="10"/>
      <c r="DA10" s="10"/>
      <c r="DB10" s="10"/>
      <c r="DC10" s="10"/>
      <c r="DD10" s="10"/>
      <c r="DE10" s="10"/>
      <c r="DF10" s="10"/>
      <c r="DG10" s="11"/>
      <c r="DH10" s="10"/>
      <c r="DI10" s="10"/>
      <c r="DJ10" s="10"/>
      <c r="DK10" s="10"/>
      <c r="DL10" s="10"/>
      <c r="DM10" s="10"/>
      <c r="DN10" s="10"/>
      <c r="DO10" s="11"/>
      <c r="DP10" s="10"/>
      <c r="DQ10" s="10"/>
      <c r="DR10" s="10"/>
      <c r="DS10" s="10"/>
      <c r="DT10" s="10"/>
      <c r="DU10" s="10"/>
      <c r="DV10" s="10"/>
      <c r="DW10" s="11"/>
      <c r="DX10" s="10"/>
      <c r="DY10" s="10"/>
      <c r="DZ10" s="10"/>
      <c r="EA10" s="10"/>
      <c r="EB10" s="10"/>
      <c r="EC10" s="10"/>
      <c r="ED10" s="10"/>
      <c r="EE10" s="11"/>
      <c r="EF10" s="10"/>
      <c r="EG10" s="10"/>
      <c r="EH10" s="10"/>
      <c r="EI10" s="10"/>
      <c r="EJ10" s="10"/>
      <c r="EK10" s="10"/>
      <c r="EL10" s="10"/>
      <c r="EM10" s="11"/>
      <c r="EN10" s="10"/>
      <c r="EO10" s="10"/>
      <c r="EP10" s="10"/>
      <c r="EQ10" s="10"/>
      <c r="ER10" s="10"/>
      <c r="ES10" s="10"/>
      <c r="ET10" s="10"/>
      <c r="EU10" s="11"/>
      <c r="EV10" s="10"/>
      <c r="EW10" s="10"/>
      <c r="EX10" s="10"/>
      <c r="EY10" s="10"/>
      <c r="EZ10" s="10"/>
      <c r="FA10" s="10"/>
      <c r="FB10" s="10"/>
      <c r="FC10" s="11"/>
      <c r="FD10" s="10"/>
      <c r="FE10" s="10"/>
      <c r="FF10" s="10"/>
      <c r="FG10" s="10"/>
      <c r="FH10" s="10"/>
      <c r="FI10" s="10"/>
      <c r="FJ10" s="10"/>
      <c r="FK10" s="11"/>
      <c r="FL10" s="10"/>
      <c r="FM10" s="10"/>
      <c r="FN10" s="10"/>
      <c r="FO10" s="10"/>
      <c r="FP10" s="10"/>
      <c r="FQ10" s="10"/>
      <c r="FR10" s="10"/>
      <c r="FS10" s="11"/>
      <c r="FT10" s="10"/>
      <c r="FU10" s="10"/>
      <c r="FV10" s="10"/>
      <c r="FW10" s="10"/>
      <c r="FX10" s="10"/>
      <c r="FY10" s="10"/>
      <c r="FZ10" s="10"/>
      <c r="GA10" s="11"/>
      <c r="GB10" s="10"/>
      <c r="GC10" s="10"/>
      <c r="GD10" s="10"/>
      <c r="GE10" s="10"/>
      <c r="GF10" s="10"/>
      <c r="GG10" s="10"/>
      <c r="GH10" s="10"/>
      <c r="GI10" s="11"/>
      <c r="GJ10" s="10"/>
      <c r="GK10" s="10"/>
      <c r="GL10" s="10"/>
      <c r="GM10" s="10"/>
      <c r="GN10" s="10"/>
      <c r="GO10" s="10"/>
      <c r="GP10" s="10"/>
      <c r="GQ10" s="11"/>
      <c r="GR10" s="10"/>
      <c r="GS10" s="10"/>
      <c r="GT10" s="10"/>
      <c r="GU10" s="10"/>
      <c r="GV10" s="10"/>
      <c r="GW10" s="10"/>
      <c r="GX10" s="10"/>
      <c r="GY10" s="11"/>
      <c r="GZ10" s="10"/>
      <c r="HA10" s="10"/>
      <c r="HB10" s="10"/>
      <c r="HC10" s="10"/>
      <c r="HD10" s="10"/>
      <c r="HE10" s="10"/>
      <c r="HF10" s="10"/>
      <c r="HG10" s="11"/>
      <c r="HH10" s="10"/>
      <c r="HI10" s="10"/>
      <c r="HJ10" s="10"/>
      <c r="HK10" s="10"/>
      <c r="HL10" s="10"/>
      <c r="HM10" s="10"/>
      <c r="HN10" s="10"/>
      <c r="HO10" s="11"/>
      <c r="HP10" s="10"/>
      <c r="HQ10" s="10"/>
      <c r="HR10" s="10"/>
      <c r="HS10" s="10"/>
      <c r="HT10" s="10"/>
      <c r="HU10" s="10"/>
      <c r="HV10" s="10"/>
      <c r="HW10" s="11"/>
      <c r="HX10" s="10"/>
      <c r="HY10" s="10"/>
      <c r="HZ10" s="10"/>
      <c r="IA10" s="10"/>
      <c r="IB10" s="10"/>
    </row>
    <row r="11" spans="1:236" s="12" customFormat="1" ht="15" customHeight="1" thickBot="1" x14ac:dyDescent="0.25">
      <c r="A11" s="36" t="s">
        <v>16</v>
      </c>
      <c r="B11" s="86"/>
      <c r="C11" s="36" t="s">
        <v>4</v>
      </c>
      <c r="D11" s="135"/>
      <c r="E11" s="136"/>
      <c r="F11" s="136"/>
      <c r="G11" s="136"/>
      <c r="H11" s="10"/>
      <c r="I11" s="10"/>
      <c r="J11" s="11"/>
      <c r="K11" s="11"/>
      <c r="L11" s="10"/>
      <c r="M11" s="10"/>
      <c r="N11" s="11"/>
      <c r="O11" s="11"/>
      <c r="P11" s="10"/>
      <c r="Q11" s="10"/>
      <c r="R11" s="11"/>
      <c r="S11" s="11"/>
      <c r="T11" s="10"/>
      <c r="U11" s="10"/>
      <c r="V11" s="10"/>
      <c r="W11" s="11"/>
      <c r="X11" s="11"/>
      <c r="Y11" s="10"/>
      <c r="Z11" s="10"/>
      <c r="AA11" s="11"/>
      <c r="AB11" s="11"/>
      <c r="AC11" s="10"/>
      <c r="AD11" s="10"/>
      <c r="AE11" s="11"/>
      <c r="AF11" s="11"/>
      <c r="AG11" s="10"/>
      <c r="AH11" s="10"/>
      <c r="AI11" s="11"/>
      <c r="AJ11" s="11"/>
      <c r="AK11" s="10"/>
      <c r="AL11" s="10"/>
      <c r="AM11" s="11"/>
      <c r="AN11" s="11"/>
      <c r="AO11" s="10"/>
      <c r="AP11" s="10"/>
      <c r="AQ11" s="11"/>
      <c r="AR11" s="11"/>
      <c r="AS11" s="10"/>
      <c r="AT11" s="10"/>
      <c r="AU11" s="11"/>
      <c r="AV11" s="11"/>
      <c r="AW11" s="10"/>
      <c r="AX11" s="10"/>
      <c r="AY11" s="11"/>
      <c r="AZ11" s="11"/>
      <c r="BA11" s="10"/>
      <c r="BB11" s="10"/>
      <c r="BC11" s="11"/>
      <c r="BD11" s="11"/>
      <c r="BE11" s="10"/>
      <c r="BF11" s="10"/>
      <c r="BG11" s="11"/>
      <c r="BH11" s="11"/>
      <c r="BI11" s="10"/>
      <c r="BJ11" s="10"/>
      <c r="BK11" s="11"/>
      <c r="BL11" s="11"/>
      <c r="BM11" s="10"/>
      <c r="BN11" s="10"/>
      <c r="BO11" s="11"/>
      <c r="BP11" s="11"/>
      <c r="BQ11" s="10"/>
      <c r="BR11" s="10"/>
      <c r="BS11" s="11"/>
      <c r="BT11" s="11"/>
      <c r="BU11" s="10"/>
      <c r="BV11" s="10"/>
      <c r="BW11" s="11"/>
      <c r="BX11" s="11"/>
      <c r="BY11" s="10"/>
      <c r="BZ11" s="10"/>
      <c r="CA11" s="11"/>
      <c r="CB11" s="11"/>
      <c r="CC11" s="10"/>
      <c r="CD11" s="10"/>
      <c r="CE11" s="11"/>
      <c r="CF11" s="11"/>
      <c r="CG11" s="10"/>
      <c r="CH11" s="10"/>
      <c r="CI11" s="11"/>
      <c r="CJ11" s="11"/>
      <c r="CK11" s="10"/>
      <c r="CL11" s="10"/>
      <c r="CM11" s="11"/>
      <c r="CN11" s="11"/>
      <c r="CO11" s="10"/>
      <c r="CP11" s="10"/>
      <c r="CQ11" s="11"/>
      <c r="CR11" s="11"/>
      <c r="CS11" s="10"/>
      <c r="CT11" s="10"/>
      <c r="CU11" s="11"/>
      <c r="CV11" s="11"/>
      <c r="CW11" s="10"/>
      <c r="CX11" s="10"/>
      <c r="CY11" s="11"/>
      <c r="CZ11" s="11"/>
      <c r="DA11" s="10"/>
      <c r="DB11" s="10"/>
      <c r="DC11" s="11"/>
      <c r="DD11" s="11"/>
      <c r="DE11" s="10"/>
      <c r="DF11" s="10"/>
      <c r="DG11" s="11"/>
      <c r="DH11" s="11"/>
      <c r="DI11" s="10"/>
      <c r="DJ11" s="10"/>
      <c r="DK11" s="11"/>
      <c r="DL11" s="11"/>
      <c r="DM11" s="10"/>
      <c r="DN11" s="10"/>
      <c r="DO11" s="11"/>
      <c r="DP11" s="11"/>
      <c r="DQ11" s="10"/>
      <c r="DR11" s="10"/>
      <c r="DS11" s="11"/>
      <c r="DT11" s="11"/>
      <c r="DU11" s="10"/>
      <c r="DV11" s="10"/>
      <c r="DW11" s="11"/>
      <c r="DX11" s="11"/>
      <c r="DY11" s="10"/>
      <c r="DZ11" s="10"/>
      <c r="EA11" s="11"/>
      <c r="EB11" s="11"/>
      <c r="EC11" s="10"/>
      <c r="ED11" s="10"/>
      <c r="EE11" s="11"/>
      <c r="EF11" s="11"/>
      <c r="EG11" s="10"/>
      <c r="EH11" s="10"/>
      <c r="EI11" s="11"/>
      <c r="EJ11" s="11"/>
      <c r="EK11" s="10"/>
      <c r="EL11" s="10"/>
      <c r="EM11" s="11"/>
      <c r="EN11" s="11"/>
      <c r="EO11" s="10"/>
      <c r="EP11" s="10"/>
      <c r="EQ11" s="11"/>
      <c r="ER11" s="11"/>
      <c r="ES11" s="10"/>
      <c r="ET11" s="10"/>
      <c r="EU11" s="11"/>
      <c r="EV11" s="11"/>
      <c r="EW11" s="10"/>
      <c r="EX11" s="10"/>
      <c r="EY11" s="11"/>
      <c r="EZ11" s="11"/>
      <c r="FA11" s="10"/>
      <c r="FB11" s="10"/>
      <c r="FC11" s="11"/>
      <c r="FD11" s="11"/>
      <c r="FE11" s="10"/>
      <c r="FF11" s="10"/>
      <c r="FG11" s="11"/>
      <c r="FH11" s="11"/>
      <c r="FI11" s="10"/>
      <c r="FJ11" s="10"/>
      <c r="FK11" s="11"/>
      <c r="FL11" s="11"/>
      <c r="FM11" s="10"/>
      <c r="FN11" s="10"/>
      <c r="FO11" s="11"/>
      <c r="FP11" s="11"/>
      <c r="FQ11" s="10"/>
      <c r="FR11" s="10"/>
      <c r="FS11" s="11"/>
      <c r="FT11" s="11"/>
      <c r="FU11" s="10"/>
      <c r="FV11" s="10"/>
      <c r="FW11" s="11"/>
      <c r="FX11" s="11"/>
      <c r="FY11" s="10"/>
      <c r="FZ11" s="10"/>
      <c r="GA11" s="11"/>
      <c r="GB11" s="11"/>
      <c r="GC11" s="10"/>
      <c r="GD11" s="10"/>
      <c r="GE11" s="11"/>
      <c r="GF11" s="11"/>
      <c r="GG11" s="10"/>
      <c r="GH11" s="10"/>
      <c r="GI11" s="11"/>
      <c r="GJ11" s="11"/>
      <c r="GK11" s="10"/>
      <c r="GL11" s="10"/>
      <c r="GM11" s="11"/>
      <c r="GN11" s="11"/>
      <c r="GO11" s="10"/>
      <c r="GP11" s="10"/>
      <c r="GQ11" s="11"/>
      <c r="GR11" s="11"/>
      <c r="GS11" s="10"/>
      <c r="GT11" s="10"/>
      <c r="GU11" s="11"/>
      <c r="GV11" s="11"/>
      <c r="GW11" s="10"/>
      <c r="GX11" s="10"/>
      <c r="GY11" s="11"/>
      <c r="GZ11" s="11"/>
      <c r="HA11" s="10"/>
      <c r="HB11" s="10"/>
      <c r="HC11" s="11"/>
      <c r="HD11" s="11"/>
      <c r="HE11" s="10"/>
      <c r="HF11" s="10"/>
      <c r="HG11" s="11"/>
      <c r="HH11" s="11"/>
      <c r="HI11" s="10"/>
      <c r="HJ11" s="10"/>
      <c r="HK11" s="11"/>
      <c r="HL11" s="11"/>
      <c r="HM11" s="10"/>
      <c r="HN11" s="10"/>
      <c r="HO11" s="11"/>
      <c r="HP11" s="11"/>
      <c r="HQ11" s="10"/>
      <c r="HR11" s="10"/>
      <c r="HS11" s="11"/>
      <c r="HT11" s="11"/>
      <c r="HU11" s="10"/>
      <c r="HV11" s="10"/>
      <c r="HW11" s="11"/>
      <c r="HX11" s="11"/>
      <c r="HY11" s="10"/>
      <c r="HZ11" s="10"/>
      <c r="IA11" s="11"/>
      <c r="IB11" s="11"/>
    </row>
    <row r="12" spans="1:236" s="9" customFormat="1" ht="15.75" thickBot="1" x14ac:dyDescent="0.25">
      <c r="A12" s="126" t="s">
        <v>18</v>
      </c>
      <c r="B12" s="126"/>
      <c r="C12" s="126"/>
      <c r="D12" s="126"/>
      <c r="E12" s="126"/>
      <c r="F12" s="126"/>
      <c r="G12" s="126"/>
      <c r="H12" s="8"/>
      <c r="I12" s="8"/>
      <c r="J12" s="13"/>
      <c r="K12" s="13"/>
      <c r="L12" s="8"/>
      <c r="M12" s="8"/>
      <c r="N12" s="13"/>
      <c r="O12" s="13"/>
      <c r="P12" s="8"/>
      <c r="Q12" s="8"/>
      <c r="R12" s="13"/>
      <c r="S12" s="13"/>
      <c r="T12" s="8"/>
      <c r="U12" s="8"/>
      <c r="V12" s="8"/>
      <c r="W12" s="13"/>
      <c r="X12" s="13"/>
      <c r="Y12" s="8"/>
      <c r="Z12" s="8"/>
      <c r="AA12" s="13"/>
      <c r="AB12" s="13"/>
      <c r="AC12" s="8"/>
      <c r="AD12" s="8"/>
      <c r="AE12" s="13"/>
      <c r="AF12" s="13"/>
      <c r="AG12" s="8"/>
      <c r="AH12" s="8"/>
      <c r="AI12" s="13"/>
      <c r="AJ12" s="13"/>
      <c r="AK12" s="8"/>
      <c r="AL12" s="8"/>
      <c r="AM12" s="13"/>
      <c r="AN12" s="13"/>
      <c r="AO12" s="8"/>
      <c r="AP12" s="8"/>
      <c r="AQ12" s="13"/>
      <c r="AR12" s="13"/>
      <c r="AS12" s="8"/>
      <c r="AT12" s="8"/>
      <c r="AU12" s="13"/>
      <c r="AV12" s="13"/>
      <c r="AW12" s="8"/>
      <c r="AX12" s="8"/>
      <c r="AY12" s="13"/>
      <c r="AZ12" s="13"/>
      <c r="BA12" s="8"/>
      <c r="BB12" s="8"/>
      <c r="BC12" s="13"/>
      <c r="BD12" s="13"/>
      <c r="BE12" s="8"/>
      <c r="BF12" s="8"/>
      <c r="BG12" s="13"/>
      <c r="BH12" s="13"/>
      <c r="BI12" s="8"/>
      <c r="BJ12" s="8"/>
      <c r="BK12" s="13"/>
      <c r="BL12" s="13"/>
      <c r="BM12" s="8"/>
      <c r="BN12" s="8"/>
      <c r="BO12" s="13"/>
      <c r="BP12" s="13"/>
      <c r="BQ12" s="8"/>
      <c r="BR12" s="8"/>
      <c r="BS12" s="13"/>
      <c r="BT12" s="13"/>
      <c r="BU12" s="8"/>
      <c r="BV12" s="8"/>
      <c r="BW12" s="13"/>
      <c r="BX12" s="13"/>
      <c r="BY12" s="8"/>
      <c r="BZ12" s="8"/>
      <c r="CA12" s="13"/>
      <c r="CB12" s="13"/>
      <c r="CC12" s="8"/>
      <c r="CD12" s="8"/>
      <c r="CE12" s="13"/>
      <c r="CF12" s="13"/>
      <c r="CG12" s="8"/>
      <c r="CH12" s="8"/>
      <c r="CI12" s="13"/>
      <c r="CJ12" s="13"/>
      <c r="CK12" s="8"/>
      <c r="CL12" s="8"/>
      <c r="CM12" s="13"/>
      <c r="CN12" s="13"/>
      <c r="CO12" s="8"/>
      <c r="CP12" s="8"/>
      <c r="CQ12" s="13"/>
      <c r="CR12" s="13"/>
      <c r="CS12" s="8"/>
      <c r="CT12" s="8"/>
      <c r="CU12" s="13"/>
      <c r="CV12" s="13"/>
      <c r="CW12" s="8"/>
      <c r="CX12" s="8"/>
      <c r="CY12" s="13"/>
      <c r="CZ12" s="13"/>
      <c r="DA12" s="8"/>
      <c r="DB12" s="8"/>
      <c r="DC12" s="13"/>
      <c r="DD12" s="13"/>
      <c r="DE12" s="8"/>
      <c r="DF12" s="8"/>
      <c r="DG12" s="13"/>
      <c r="DH12" s="13"/>
      <c r="DI12" s="8"/>
      <c r="DJ12" s="8"/>
      <c r="DK12" s="13"/>
      <c r="DL12" s="13"/>
      <c r="DM12" s="8"/>
      <c r="DN12" s="8"/>
      <c r="DO12" s="13"/>
      <c r="DP12" s="13"/>
      <c r="DQ12" s="8"/>
      <c r="DR12" s="8"/>
      <c r="DS12" s="13"/>
      <c r="DT12" s="13"/>
      <c r="DU12" s="8"/>
      <c r="DV12" s="8"/>
      <c r="DW12" s="13"/>
      <c r="DX12" s="13"/>
      <c r="DY12" s="8"/>
      <c r="DZ12" s="8"/>
      <c r="EA12" s="13"/>
      <c r="EB12" s="13"/>
      <c r="EC12" s="8"/>
      <c r="ED12" s="8"/>
      <c r="EE12" s="13"/>
      <c r="EF12" s="13"/>
      <c r="EG12" s="8"/>
      <c r="EH12" s="8"/>
      <c r="EI12" s="13"/>
      <c r="EJ12" s="13"/>
      <c r="EK12" s="8"/>
      <c r="EL12" s="8"/>
      <c r="EM12" s="13"/>
      <c r="EN12" s="13"/>
      <c r="EO12" s="8"/>
      <c r="EP12" s="8"/>
      <c r="EQ12" s="13"/>
      <c r="ER12" s="13"/>
      <c r="ES12" s="8"/>
      <c r="ET12" s="8"/>
      <c r="EU12" s="13"/>
      <c r="EV12" s="13"/>
      <c r="EW12" s="8"/>
      <c r="EX12" s="8"/>
      <c r="EY12" s="13"/>
      <c r="EZ12" s="13"/>
      <c r="FA12" s="8"/>
      <c r="FB12" s="8"/>
      <c r="FC12" s="13"/>
      <c r="FD12" s="13"/>
      <c r="FE12" s="8"/>
      <c r="FF12" s="8"/>
      <c r="FG12" s="13"/>
      <c r="FH12" s="13"/>
      <c r="FI12" s="8"/>
      <c r="FJ12" s="8"/>
      <c r="FK12" s="13"/>
      <c r="FL12" s="13"/>
      <c r="FM12" s="8"/>
      <c r="FN12" s="8"/>
      <c r="FO12" s="13"/>
      <c r="FP12" s="13"/>
      <c r="FQ12" s="8"/>
      <c r="FR12" s="8"/>
      <c r="FS12" s="13"/>
      <c r="FT12" s="13"/>
      <c r="FU12" s="8"/>
      <c r="FV12" s="8"/>
      <c r="FW12" s="13"/>
      <c r="FX12" s="13"/>
      <c r="FY12" s="8"/>
      <c r="FZ12" s="8"/>
      <c r="GA12" s="13"/>
      <c r="GB12" s="13"/>
      <c r="GC12" s="8"/>
      <c r="GD12" s="8"/>
      <c r="GE12" s="13"/>
      <c r="GF12" s="13"/>
      <c r="GG12" s="8"/>
      <c r="GH12" s="8"/>
      <c r="GI12" s="13"/>
      <c r="GJ12" s="13"/>
      <c r="GK12" s="8"/>
      <c r="GL12" s="8"/>
      <c r="GM12" s="13"/>
      <c r="GN12" s="13"/>
      <c r="GO12" s="8"/>
      <c r="GP12" s="8"/>
      <c r="GQ12" s="13"/>
      <c r="GR12" s="13"/>
      <c r="GS12" s="8"/>
      <c r="GT12" s="8"/>
      <c r="GU12" s="13"/>
      <c r="GV12" s="13"/>
      <c r="GW12" s="8"/>
      <c r="GX12" s="8"/>
      <c r="GY12" s="13"/>
      <c r="GZ12" s="13"/>
      <c r="HA12" s="8"/>
      <c r="HB12" s="8"/>
      <c r="HC12" s="13"/>
      <c r="HD12" s="13"/>
      <c r="HE12" s="8"/>
      <c r="HF12" s="8"/>
      <c r="HG12" s="13"/>
      <c r="HH12" s="13"/>
      <c r="HI12" s="8"/>
      <c r="HJ12" s="8"/>
      <c r="HK12" s="13"/>
      <c r="HL12" s="13"/>
      <c r="HM12" s="8"/>
      <c r="HN12" s="8"/>
      <c r="HO12" s="13"/>
      <c r="HP12" s="13"/>
      <c r="HQ12" s="8"/>
      <c r="HR12" s="8"/>
      <c r="HS12" s="13"/>
      <c r="HT12" s="13"/>
      <c r="HU12" s="8"/>
      <c r="HV12" s="8"/>
      <c r="HW12" s="13"/>
      <c r="HX12" s="13"/>
      <c r="HY12" s="8"/>
      <c r="HZ12" s="8"/>
      <c r="IA12" s="13"/>
      <c r="IB12" s="13"/>
    </row>
    <row r="13" spans="1:236" x14ac:dyDescent="0.2">
      <c r="A13" s="49" t="s">
        <v>14</v>
      </c>
      <c r="B13" s="50" t="s">
        <v>15</v>
      </c>
      <c r="C13" s="51"/>
      <c r="D13" s="52"/>
      <c r="E13" s="53"/>
      <c r="F13" s="53"/>
      <c r="G13" s="53"/>
    </row>
    <row r="14" spans="1:236" s="9" customFormat="1" ht="14.45" customHeight="1" x14ac:dyDescent="0.2">
      <c r="A14" s="124" t="s">
        <v>9</v>
      </c>
      <c r="B14" s="124" t="s">
        <v>0</v>
      </c>
      <c r="C14" s="127" t="s">
        <v>1</v>
      </c>
      <c r="D14" s="124" t="s">
        <v>2</v>
      </c>
      <c r="E14" s="129" t="s">
        <v>50</v>
      </c>
      <c r="F14" s="129"/>
      <c r="G14" s="132" t="s">
        <v>41</v>
      </c>
    </row>
    <row r="15" spans="1:236" s="9" customFormat="1" ht="21" customHeight="1" x14ac:dyDescent="0.2">
      <c r="A15" s="125"/>
      <c r="B15" s="125"/>
      <c r="C15" s="128"/>
      <c r="D15" s="125"/>
      <c r="E15" s="92" t="s">
        <v>3</v>
      </c>
      <c r="F15" s="92" t="s">
        <v>5</v>
      </c>
      <c r="G15" s="133"/>
    </row>
    <row r="16" spans="1:236" x14ac:dyDescent="0.2">
      <c r="A16" s="38" t="s">
        <v>10</v>
      </c>
      <c r="B16" s="39" t="s">
        <v>55</v>
      </c>
      <c r="C16" s="40"/>
      <c r="D16" s="41"/>
      <c r="E16" s="93"/>
      <c r="F16" s="93"/>
      <c r="G16" s="42"/>
    </row>
    <row r="17" spans="1:7" x14ac:dyDescent="0.2">
      <c r="A17" s="45">
        <v>1</v>
      </c>
      <c r="B17" s="46" t="s">
        <v>115</v>
      </c>
      <c r="C17" s="47"/>
      <c r="D17" s="48"/>
      <c r="E17" s="94"/>
      <c r="F17" s="94"/>
      <c r="G17" s="44"/>
    </row>
    <row r="18" spans="1:7" ht="51" x14ac:dyDescent="0.2">
      <c r="A18" s="90" t="s">
        <v>12</v>
      </c>
      <c r="B18" s="91" t="s">
        <v>105</v>
      </c>
      <c r="C18" s="88">
        <v>2</v>
      </c>
      <c r="D18" s="89" t="s">
        <v>67</v>
      </c>
      <c r="E18" s="117"/>
      <c r="F18" s="117"/>
      <c r="G18" s="44">
        <f t="shared" ref="G18:G31" si="0">SUMPRODUCT(E18:F18)*C18</f>
        <v>0</v>
      </c>
    </row>
    <row r="19" spans="1:7" x14ac:dyDescent="0.2">
      <c r="A19" s="90" t="s">
        <v>69</v>
      </c>
      <c r="B19" s="105" t="s">
        <v>72</v>
      </c>
      <c r="C19" s="88">
        <v>11</v>
      </c>
      <c r="D19" s="89" t="s">
        <v>57</v>
      </c>
      <c r="E19" s="117"/>
      <c r="F19" s="117"/>
      <c r="G19" s="44">
        <f t="shared" si="0"/>
        <v>0</v>
      </c>
    </row>
    <row r="20" spans="1:7" x14ac:dyDescent="0.2">
      <c r="A20" s="90" t="s">
        <v>70</v>
      </c>
      <c r="B20" s="105" t="s">
        <v>77</v>
      </c>
      <c r="C20" s="88">
        <v>37</v>
      </c>
      <c r="D20" s="89" t="s">
        <v>57</v>
      </c>
      <c r="E20" s="117"/>
      <c r="F20" s="117"/>
      <c r="G20" s="44">
        <f t="shared" si="0"/>
        <v>0</v>
      </c>
    </row>
    <row r="21" spans="1:7" x14ac:dyDescent="0.2">
      <c r="A21" s="90" t="s">
        <v>84</v>
      </c>
      <c r="B21" s="91" t="s">
        <v>75</v>
      </c>
      <c r="C21" s="88">
        <v>30</v>
      </c>
      <c r="D21" s="89" t="s">
        <v>58</v>
      </c>
      <c r="E21" s="106"/>
      <c r="F21" s="106"/>
      <c r="G21" s="44">
        <f t="shared" si="0"/>
        <v>0</v>
      </c>
    </row>
    <row r="22" spans="1:7" x14ac:dyDescent="0.2">
      <c r="A22" s="90" t="s">
        <v>85</v>
      </c>
      <c r="B22" s="91" t="s">
        <v>76</v>
      </c>
      <c r="C22" s="88">
        <v>30</v>
      </c>
      <c r="D22" s="89" t="s">
        <v>58</v>
      </c>
      <c r="E22" s="106"/>
      <c r="F22" s="106"/>
      <c r="G22" s="44">
        <f t="shared" si="0"/>
        <v>0</v>
      </c>
    </row>
    <row r="23" spans="1:7" x14ac:dyDescent="0.2">
      <c r="A23" s="90" t="s">
        <v>86</v>
      </c>
      <c r="B23" s="91" t="s">
        <v>59</v>
      </c>
      <c r="C23" s="88">
        <v>4</v>
      </c>
      <c r="D23" s="89" t="s">
        <v>58</v>
      </c>
      <c r="E23" s="117"/>
      <c r="F23" s="117"/>
      <c r="G23" s="44">
        <f t="shared" si="0"/>
        <v>0</v>
      </c>
    </row>
    <row r="24" spans="1:7" x14ac:dyDescent="0.2">
      <c r="A24" s="90" t="s">
        <v>87</v>
      </c>
      <c r="B24" s="91" t="s">
        <v>61</v>
      </c>
      <c r="C24" s="88">
        <v>40</v>
      </c>
      <c r="D24" s="89" t="s">
        <v>58</v>
      </c>
      <c r="E24" s="108"/>
      <c r="F24" s="108"/>
      <c r="G24" s="44">
        <f t="shared" si="0"/>
        <v>0</v>
      </c>
    </row>
    <row r="25" spans="1:7" x14ac:dyDescent="0.2">
      <c r="A25" s="90" t="s">
        <v>88</v>
      </c>
      <c r="B25" s="91" t="s">
        <v>60</v>
      </c>
      <c r="C25" s="88">
        <v>12</v>
      </c>
      <c r="D25" s="89" t="s">
        <v>57</v>
      </c>
      <c r="E25" s="117"/>
      <c r="F25" s="117"/>
      <c r="G25" s="44">
        <f t="shared" si="0"/>
        <v>0</v>
      </c>
    </row>
    <row r="26" spans="1:7" x14ac:dyDescent="0.2">
      <c r="A26" s="90" t="s">
        <v>89</v>
      </c>
      <c r="B26" s="91" t="s">
        <v>62</v>
      </c>
      <c r="C26" s="88">
        <v>10</v>
      </c>
      <c r="D26" s="89" t="s">
        <v>63</v>
      </c>
      <c r="E26" s="117"/>
      <c r="F26" s="117"/>
      <c r="G26" s="44">
        <f t="shared" si="0"/>
        <v>0</v>
      </c>
    </row>
    <row r="27" spans="1:7" x14ac:dyDescent="0.2">
      <c r="A27" s="90" t="s">
        <v>90</v>
      </c>
      <c r="B27" s="91" t="s">
        <v>107</v>
      </c>
      <c r="C27" s="88">
        <v>2</v>
      </c>
      <c r="D27" s="89" t="s">
        <v>64</v>
      </c>
      <c r="E27" s="117"/>
      <c r="F27" s="117"/>
      <c r="G27" s="44">
        <f t="shared" si="0"/>
        <v>0</v>
      </c>
    </row>
    <row r="28" spans="1:7" x14ac:dyDescent="0.2">
      <c r="A28" s="90" t="s">
        <v>91</v>
      </c>
      <c r="B28" s="107" t="s">
        <v>119</v>
      </c>
      <c r="C28" s="88">
        <v>16</v>
      </c>
      <c r="D28" s="89" t="s">
        <v>64</v>
      </c>
      <c r="E28" s="117"/>
      <c r="F28" s="117"/>
      <c r="G28" s="44">
        <f t="shared" si="0"/>
        <v>0</v>
      </c>
    </row>
    <row r="29" spans="1:7" ht="25.5" x14ac:dyDescent="0.2">
      <c r="A29" s="90" t="s">
        <v>92</v>
      </c>
      <c r="B29" s="91" t="s">
        <v>66</v>
      </c>
      <c r="C29" s="88">
        <v>2</v>
      </c>
      <c r="D29" s="89" t="s">
        <v>67</v>
      </c>
      <c r="E29" s="117"/>
      <c r="F29" s="117"/>
      <c r="G29" s="44">
        <f t="shared" si="0"/>
        <v>0</v>
      </c>
    </row>
    <row r="30" spans="1:7" ht="25.5" x14ac:dyDescent="0.2">
      <c r="A30" s="90" t="s">
        <v>93</v>
      </c>
      <c r="B30" s="91" t="s">
        <v>71</v>
      </c>
      <c r="C30" s="88">
        <v>10</v>
      </c>
      <c r="D30" s="111" t="s">
        <v>68</v>
      </c>
      <c r="E30" s="117"/>
      <c r="F30" s="117"/>
      <c r="G30" s="44">
        <f t="shared" si="0"/>
        <v>0</v>
      </c>
    </row>
    <row r="31" spans="1:7" ht="25.5" x14ac:dyDescent="0.2">
      <c r="A31" s="90" t="s">
        <v>94</v>
      </c>
      <c r="B31" s="91" t="s">
        <v>113</v>
      </c>
      <c r="C31" s="88">
        <v>70</v>
      </c>
      <c r="D31" s="89" t="s">
        <v>57</v>
      </c>
      <c r="E31" s="117"/>
      <c r="F31" s="117"/>
      <c r="G31" s="44">
        <f t="shared" si="0"/>
        <v>0</v>
      </c>
    </row>
    <row r="32" spans="1:7" ht="25.5" x14ac:dyDescent="0.2">
      <c r="A32" s="90" t="s">
        <v>120</v>
      </c>
      <c r="B32" s="91" t="s">
        <v>106</v>
      </c>
      <c r="C32" s="88">
        <v>2</v>
      </c>
      <c r="D32" s="89" t="s">
        <v>67</v>
      </c>
      <c r="E32" s="117"/>
      <c r="F32" s="117"/>
      <c r="G32" s="44">
        <f t="shared" ref="G32:G37" si="1">SUMPRODUCT(E32:F32)*C32</f>
        <v>0</v>
      </c>
    </row>
    <row r="33" spans="1:22" ht="25.5" x14ac:dyDescent="0.2">
      <c r="A33" s="90" t="s">
        <v>121</v>
      </c>
      <c r="B33" s="91" t="s">
        <v>112</v>
      </c>
      <c r="C33" s="88">
        <v>60</v>
      </c>
      <c r="D33" s="89" t="s">
        <v>57</v>
      </c>
      <c r="E33" s="117"/>
      <c r="F33" s="117"/>
      <c r="G33" s="44">
        <f t="shared" si="1"/>
        <v>0</v>
      </c>
    </row>
    <row r="34" spans="1:22" x14ac:dyDescent="0.2">
      <c r="A34" s="90" t="s">
        <v>95</v>
      </c>
      <c r="B34" s="114" t="s">
        <v>114</v>
      </c>
      <c r="C34" s="88">
        <v>2</v>
      </c>
      <c r="D34" s="89" t="s">
        <v>64</v>
      </c>
      <c r="E34" s="117"/>
      <c r="F34" s="117"/>
      <c r="G34" s="44">
        <f t="shared" si="1"/>
        <v>0</v>
      </c>
    </row>
    <row r="35" spans="1:22" ht="25.5" x14ac:dyDescent="0.2">
      <c r="A35" s="90" t="s">
        <v>122</v>
      </c>
      <c r="B35" s="114" t="s">
        <v>118</v>
      </c>
      <c r="C35" s="88">
        <v>2</v>
      </c>
      <c r="D35" s="89" t="s">
        <v>64</v>
      </c>
      <c r="E35" s="115"/>
      <c r="F35" s="115"/>
      <c r="G35" s="44">
        <f t="shared" si="1"/>
        <v>0</v>
      </c>
    </row>
    <row r="36" spans="1:22" ht="63.75" x14ac:dyDescent="0.2">
      <c r="A36" s="90" t="s">
        <v>96</v>
      </c>
      <c r="B36" s="114" t="s">
        <v>116</v>
      </c>
      <c r="C36" s="88">
        <v>2</v>
      </c>
      <c r="D36" s="89" t="s">
        <v>64</v>
      </c>
      <c r="E36" s="115"/>
      <c r="F36" s="115"/>
      <c r="G36" s="44">
        <f t="shared" si="1"/>
        <v>0</v>
      </c>
    </row>
    <row r="37" spans="1:22" ht="38.25" x14ac:dyDescent="0.2">
      <c r="A37" s="90" t="s">
        <v>97</v>
      </c>
      <c r="B37" s="114" t="s">
        <v>117</v>
      </c>
      <c r="C37" s="88">
        <v>2</v>
      </c>
      <c r="D37" s="89" t="s">
        <v>64</v>
      </c>
      <c r="E37" s="115"/>
      <c r="F37" s="115"/>
      <c r="G37" s="44">
        <f t="shared" si="1"/>
        <v>0</v>
      </c>
    </row>
    <row r="38" spans="1:22" ht="25.5" x14ac:dyDescent="0.2">
      <c r="A38" s="90">
        <v>2</v>
      </c>
      <c r="B38" s="113" t="s">
        <v>98</v>
      </c>
      <c r="C38" s="88"/>
      <c r="D38" s="89"/>
      <c r="E38" s="95"/>
      <c r="F38" s="95"/>
      <c r="G38" s="44"/>
      <c r="S38" s="109"/>
      <c r="T38" s="110"/>
      <c r="V38" s="112"/>
    </row>
    <row r="39" spans="1:22" x14ac:dyDescent="0.2">
      <c r="A39" s="90" t="s">
        <v>99</v>
      </c>
      <c r="B39" s="91" t="s">
        <v>111</v>
      </c>
      <c r="C39" s="88">
        <v>2</v>
      </c>
      <c r="D39" s="89" t="s">
        <v>64</v>
      </c>
      <c r="E39" s="117"/>
      <c r="F39" s="95" t="s">
        <v>78</v>
      </c>
      <c r="G39" s="44">
        <f t="shared" ref="G39:G44" si="2">SUMPRODUCT(E39:F39)*C39</f>
        <v>0</v>
      </c>
      <c r="S39" s="109"/>
      <c r="T39" s="110"/>
      <c r="V39" s="112"/>
    </row>
    <row r="40" spans="1:22" x14ac:dyDescent="0.2">
      <c r="A40" s="90" t="s">
        <v>100</v>
      </c>
      <c r="B40" s="91" t="s">
        <v>109</v>
      </c>
      <c r="C40" s="88">
        <v>2</v>
      </c>
      <c r="D40" s="89" t="s">
        <v>68</v>
      </c>
      <c r="E40" s="117"/>
      <c r="F40" s="95" t="s">
        <v>78</v>
      </c>
      <c r="G40" s="44">
        <f t="shared" si="2"/>
        <v>0</v>
      </c>
      <c r="S40" s="109"/>
      <c r="T40" s="110"/>
      <c r="V40" s="112"/>
    </row>
    <row r="41" spans="1:22" x14ac:dyDescent="0.2">
      <c r="A41" s="90" t="s">
        <v>102</v>
      </c>
      <c r="B41" s="91" t="s">
        <v>108</v>
      </c>
      <c r="C41" s="88">
        <v>2</v>
      </c>
      <c r="D41" s="89" t="s">
        <v>64</v>
      </c>
      <c r="E41" s="117"/>
      <c r="F41" s="95" t="s">
        <v>78</v>
      </c>
      <c r="G41" s="44">
        <f t="shared" si="2"/>
        <v>0</v>
      </c>
      <c r="S41" s="109"/>
      <c r="T41" s="110"/>
      <c r="V41" s="112"/>
    </row>
    <row r="42" spans="1:22" x14ac:dyDescent="0.2">
      <c r="A42" s="90" t="s">
        <v>103</v>
      </c>
      <c r="B42" s="91" t="s">
        <v>110</v>
      </c>
      <c r="C42" s="88">
        <v>2</v>
      </c>
      <c r="D42" s="89" t="s">
        <v>64</v>
      </c>
      <c r="E42" s="117"/>
      <c r="F42" s="95" t="s">
        <v>78</v>
      </c>
      <c r="G42" s="44">
        <f t="shared" si="2"/>
        <v>0</v>
      </c>
      <c r="S42" s="109"/>
      <c r="T42" s="110"/>
      <c r="V42" s="112"/>
    </row>
    <row r="43" spans="1:22" x14ac:dyDescent="0.2">
      <c r="A43" s="90" t="s">
        <v>104</v>
      </c>
      <c r="B43" s="91" t="s">
        <v>79</v>
      </c>
      <c r="C43" s="88">
        <v>30</v>
      </c>
      <c r="D43" s="89" t="s">
        <v>80</v>
      </c>
      <c r="E43" s="117"/>
      <c r="F43" s="95" t="s">
        <v>78</v>
      </c>
      <c r="G43" s="44">
        <f t="shared" si="2"/>
        <v>0</v>
      </c>
      <c r="S43" s="109"/>
      <c r="T43" s="110"/>
      <c r="V43" s="112"/>
    </row>
    <row r="44" spans="1:22" x14ac:dyDescent="0.2">
      <c r="A44" s="90" t="s">
        <v>101</v>
      </c>
      <c r="B44" s="91" t="s">
        <v>81</v>
      </c>
      <c r="C44" s="88">
        <v>2</v>
      </c>
      <c r="D44" s="89" t="s">
        <v>64</v>
      </c>
      <c r="E44" s="95" t="s">
        <v>78</v>
      </c>
      <c r="F44" s="117"/>
      <c r="G44" s="44">
        <f t="shared" si="2"/>
        <v>0</v>
      </c>
      <c r="S44" s="109"/>
      <c r="T44" s="110"/>
      <c r="V44" s="112"/>
    </row>
    <row r="45" spans="1:22" ht="15.75" thickBot="1" x14ac:dyDescent="0.25">
      <c r="A45" s="100"/>
      <c r="B45" s="121" t="s">
        <v>65</v>
      </c>
      <c r="C45" s="121"/>
      <c r="D45" s="122"/>
      <c r="E45" s="102">
        <f>SUMPRODUCT(C18:C44,E18:E44)</f>
        <v>0</v>
      </c>
      <c r="F45" s="102">
        <f>SUMPRODUCT(C18:C44,F18:F44)</f>
        <v>0</v>
      </c>
      <c r="G45" s="103">
        <f>SUM(G18:G44)</f>
        <v>0</v>
      </c>
    </row>
    <row r="46" spans="1:22" ht="15.75" thickBot="1" x14ac:dyDescent="0.25">
      <c r="A46" s="97"/>
      <c r="B46" s="119" t="s">
        <v>52</v>
      </c>
      <c r="C46" s="119"/>
      <c r="D46" s="120"/>
      <c r="E46" s="96">
        <f>E45</f>
        <v>0</v>
      </c>
      <c r="F46" s="96">
        <f>F45</f>
        <v>0</v>
      </c>
      <c r="G46" s="43">
        <f>G45</f>
        <v>0</v>
      </c>
    </row>
    <row r="47" spans="1:22" ht="15.75" thickBot="1" x14ac:dyDescent="0.25">
      <c r="A47" s="97"/>
      <c r="B47" s="119" t="s">
        <v>19</v>
      </c>
      <c r="C47" s="119"/>
      <c r="D47" s="120"/>
      <c r="E47" s="96">
        <f>E46</f>
        <v>0</v>
      </c>
      <c r="F47" s="96">
        <f>SUM(F46)</f>
        <v>0</v>
      </c>
      <c r="G47" s="43">
        <f>SUM(G46)</f>
        <v>0</v>
      </c>
    </row>
    <row r="48" spans="1:22" ht="15.75" thickBot="1" x14ac:dyDescent="0.25">
      <c r="A48" s="97"/>
      <c r="B48" s="119" t="s">
        <v>51</v>
      </c>
      <c r="C48" s="119"/>
      <c r="D48" s="120"/>
      <c r="E48" s="96">
        <f>TRUNC(E47*(1+$G$3),2)</f>
        <v>0</v>
      </c>
      <c r="F48" s="96">
        <f>TRUNC(F47*(1+$G$3),2)</f>
        <v>0</v>
      </c>
      <c r="G48" s="43">
        <f>SUM(E48,F48)</f>
        <v>0</v>
      </c>
    </row>
  </sheetData>
  <sheetProtection algorithmName="SHA-512" hashValue="qcjV5dPch3lH5oqK7RJvvroKZcjIGfNJfZQDaaKAnkd7zr4iwciyIjrttImp+ENPj43guYHlTs8tB3beFn9uwA==" saltValue="Aao+r2/uMgKRlG1DtSjT/Q==" spinCount="100000" sheet="1" selectLockedCells="1"/>
  <protectedRanges>
    <protectedRange sqref="G3 G5 B10 B11 D10 D11 G10 E18:F37 E39:E43 F44" name="Intervalo1"/>
  </protectedRanges>
  <mergeCells count="22">
    <mergeCell ref="A1:G2"/>
    <mergeCell ref="B14:B15"/>
    <mergeCell ref="D14:D15"/>
    <mergeCell ref="A9:G9"/>
    <mergeCell ref="C14:C15"/>
    <mergeCell ref="A14:A15"/>
    <mergeCell ref="E14:F14"/>
    <mergeCell ref="A8:G8"/>
    <mergeCell ref="A12:G12"/>
    <mergeCell ref="E3:F3"/>
    <mergeCell ref="G14:G15"/>
    <mergeCell ref="A6:D6"/>
    <mergeCell ref="D10:E10"/>
    <mergeCell ref="D11:G11"/>
    <mergeCell ref="E4:F4"/>
    <mergeCell ref="E5:F5"/>
    <mergeCell ref="A5:D5"/>
    <mergeCell ref="A4:D4"/>
    <mergeCell ref="B46:D46"/>
    <mergeCell ref="B47:D47"/>
    <mergeCell ref="B48:D48"/>
    <mergeCell ref="B45:D45"/>
  </mergeCells>
  <conditionalFormatting sqref="F16:G16 B16 B46:B48 F17:F18 B18 F32 B32">
    <cfRule type="containsText" dxfId="35" priority="1284" stopIfTrue="1" operator="containsText" text="x,xx">
      <formula>NOT(ISERROR(SEARCH("x,xx",B16)))</formula>
    </cfRule>
  </conditionalFormatting>
  <conditionalFormatting sqref="B13">
    <cfRule type="containsText" dxfId="34" priority="1263" stopIfTrue="1" operator="containsText" text="x,xx">
      <formula>NOT(ISERROR(SEARCH("x,xx",B13)))</formula>
    </cfRule>
  </conditionalFormatting>
  <conditionalFormatting sqref="F13:G13">
    <cfRule type="containsText" dxfId="33" priority="1262" stopIfTrue="1" operator="containsText" text="x,xx">
      <formula>NOT(ISERROR(SEARCH("x,xx",F13)))</formula>
    </cfRule>
  </conditionalFormatting>
  <conditionalFormatting sqref="B17">
    <cfRule type="containsText" dxfId="32" priority="965" stopIfTrue="1" operator="containsText" text="x,xx">
      <formula>NOT(ISERROR(SEARCH("x,xx",B17)))</formula>
    </cfRule>
  </conditionalFormatting>
  <conditionalFormatting sqref="F45">
    <cfRule type="containsText" dxfId="31" priority="142" stopIfTrue="1" operator="containsText" text="x,xx">
      <formula>NOT(ISERROR(SEARCH("x,xx",F45)))</formula>
    </cfRule>
  </conditionalFormatting>
  <conditionalFormatting sqref="B45">
    <cfRule type="containsText" dxfId="30" priority="141" stopIfTrue="1" operator="containsText" text="x,xx">
      <formula>NOT(ISERROR(SEARCH("x,xx",B45)))</formula>
    </cfRule>
  </conditionalFormatting>
  <conditionalFormatting sqref="F19">
    <cfRule type="containsText" dxfId="29" priority="73" stopIfTrue="1" operator="containsText" text="x,xx">
      <formula>NOT(ISERROR(SEARCH("x,xx",F19)))</formula>
    </cfRule>
  </conditionalFormatting>
  <conditionalFormatting sqref="F20">
    <cfRule type="containsText" dxfId="28" priority="72" stopIfTrue="1" operator="containsText" text="x,xx">
      <formula>NOT(ISERROR(SEARCH("x,xx",F20)))</formula>
    </cfRule>
  </conditionalFormatting>
  <conditionalFormatting sqref="B24">
    <cfRule type="containsText" dxfId="27" priority="71" stopIfTrue="1" operator="containsText" text="x,xx">
      <formula>NOT(ISERROR(SEARCH("x,xx",B24)))</formula>
    </cfRule>
  </conditionalFormatting>
  <conditionalFormatting sqref="B21:B23 F23">
    <cfRule type="containsText" dxfId="26" priority="68" stopIfTrue="1" operator="containsText" text="x,xx">
      <formula>NOT(ISERROR(SEARCH("x,xx",B21)))</formula>
    </cfRule>
  </conditionalFormatting>
  <conditionalFormatting sqref="B25:B27">
    <cfRule type="containsText" dxfId="25" priority="67" stopIfTrue="1" operator="containsText" text="x,xx">
      <formula>NOT(ISERROR(SEARCH("x,xx",B25)))</formula>
    </cfRule>
  </conditionalFormatting>
  <conditionalFormatting sqref="B29">
    <cfRule type="containsText" dxfId="24" priority="66" stopIfTrue="1" operator="containsText" text="x,xx">
      <formula>NOT(ISERROR(SEARCH("x,xx",B29)))</formula>
    </cfRule>
  </conditionalFormatting>
  <conditionalFormatting sqref="F29">
    <cfRule type="containsText" dxfId="23" priority="52" stopIfTrue="1" operator="containsText" text="x,xx">
      <formula>NOT(ISERROR(SEARCH("x,xx",F29)))</formula>
    </cfRule>
  </conditionalFormatting>
  <conditionalFormatting sqref="F28">
    <cfRule type="containsText" dxfId="22" priority="51" stopIfTrue="1" operator="containsText" text="x,xx">
      <formula>NOT(ISERROR(SEARCH("x,xx",F28)))</formula>
    </cfRule>
  </conditionalFormatting>
  <conditionalFormatting sqref="F25">
    <cfRule type="containsText" dxfId="21" priority="49" stopIfTrue="1" operator="containsText" text="x,xx">
      <formula>NOT(ISERROR(SEARCH("x,xx",F25)))</formula>
    </cfRule>
  </conditionalFormatting>
  <conditionalFormatting sqref="F26:F27">
    <cfRule type="containsText" dxfId="20" priority="48" stopIfTrue="1" operator="containsText" text="x,xx">
      <formula>NOT(ISERROR(SEARCH("x,xx",F26)))</formula>
    </cfRule>
  </conditionalFormatting>
  <conditionalFormatting sqref="B31">
    <cfRule type="containsText" dxfId="19" priority="47" stopIfTrue="1" operator="containsText" text="x,xx">
      <formula>NOT(ISERROR(SEARCH("x,xx",B31)))</formula>
    </cfRule>
  </conditionalFormatting>
  <conditionalFormatting sqref="F30:F31">
    <cfRule type="containsText" dxfId="18" priority="46" stopIfTrue="1" operator="containsText" text="x,xx">
      <formula>NOT(ISERROR(SEARCH("x,xx",F30)))</formula>
    </cfRule>
  </conditionalFormatting>
  <conditionalFormatting sqref="B30">
    <cfRule type="containsText" dxfId="17" priority="45" stopIfTrue="1" operator="containsText" text="x,xx">
      <formula>NOT(ISERROR(SEARCH("x,xx",B30)))</formula>
    </cfRule>
  </conditionalFormatting>
  <conditionalFormatting sqref="B33">
    <cfRule type="containsText" dxfId="16" priority="42" stopIfTrue="1" operator="containsText" text="x,xx">
      <formula>NOT(ISERROR(SEARCH("x,xx",B33)))</formula>
    </cfRule>
  </conditionalFormatting>
  <conditionalFormatting sqref="F33">
    <cfRule type="containsText" dxfId="15" priority="41" stopIfTrue="1" operator="containsText" text="x,xx">
      <formula>NOT(ISERROR(SEARCH("x,xx",F33)))</formula>
    </cfRule>
  </conditionalFormatting>
  <conditionalFormatting sqref="B34">
    <cfRule type="containsText" dxfId="14" priority="40" stopIfTrue="1" operator="containsText" text="x,xx">
      <formula>NOT(ISERROR(SEARCH("x,xx",B34)))</formula>
    </cfRule>
  </conditionalFormatting>
  <conditionalFormatting sqref="F34">
    <cfRule type="containsText" dxfId="13" priority="39" stopIfTrue="1" operator="containsText" text="x,xx">
      <formula>NOT(ISERROR(SEARCH("x,xx",F34)))</formula>
    </cfRule>
  </conditionalFormatting>
  <conditionalFormatting sqref="F35 F38">
    <cfRule type="containsText" dxfId="12" priority="37" stopIfTrue="1" operator="containsText" text="x,xx">
      <formula>NOT(ISERROR(SEARCH("x,xx",F35)))</formula>
    </cfRule>
  </conditionalFormatting>
  <conditionalFormatting sqref="B38">
    <cfRule type="containsText" dxfId="11" priority="36" stopIfTrue="1" operator="containsText" text="x,xx">
      <formula>NOT(ISERROR(SEARCH("x,xx",B38)))</formula>
    </cfRule>
  </conditionalFormatting>
  <conditionalFormatting sqref="F39">
    <cfRule type="containsText" dxfId="10" priority="12" stopIfTrue="1" operator="containsText" text="x,xx">
      <formula>NOT(ISERROR(SEARCH("x,xx",F39)))</formula>
    </cfRule>
  </conditionalFormatting>
  <conditionalFormatting sqref="B39">
    <cfRule type="containsText" dxfId="9" priority="11" stopIfTrue="1" operator="containsText" text="x,xx">
      <formula>NOT(ISERROR(SEARCH("x,xx",B39)))</formula>
    </cfRule>
  </conditionalFormatting>
  <conditionalFormatting sqref="F41:F43">
    <cfRule type="containsText" dxfId="8" priority="10" stopIfTrue="1" operator="containsText" text="x,xx">
      <formula>NOT(ISERROR(SEARCH("x,xx",F41)))</formula>
    </cfRule>
  </conditionalFormatting>
  <conditionalFormatting sqref="F40">
    <cfRule type="containsText" dxfId="7" priority="9" stopIfTrue="1" operator="containsText" text="x,xx">
      <formula>NOT(ISERROR(SEARCH("x,xx",F40)))</formula>
    </cfRule>
  </conditionalFormatting>
  <conditionalFormatting sqref="F44">
    <cfRule type="containsText" dxfId="6" priority="8" stopIfTrue="1" operator="containsText" text="x,xx">
      <formula>NOT(ISERROR(SEARCH("x,xx",F44)))</formula>
    </cfRule>
  </conditionalFormatting>
  <conditionalFormatting sqref="B40">
    <cfRule type="containsText" dxfId="5" priority="5" stopIfTrue="1" operator="containsText" text="x,xx">
      <formula>NOT(ISERROR(SEARCH("x,xx",B40)))</formula>
    </cfRule>
  </conditionalFormatting>
  <conditionalFormatting sqref="B42:B44">
    <cfRule type="containsText" dxfId="4" priority="7" stopIfTrue="1" operator="containsText" text="x,xx">
      <formula>NOT(ISERROR(SEARCH("x,xx",B42)))</formula>
    </cfRule>
  </conditionalFormatting>
  <conditionalFormatting sqref="B41">
    <cfRule type="containsText" dxfId="3" priority="6" stopIfTrue="1" operator="containsText" text="x,xx">
      <formula>NOT(ISERROR(SEARCH("x,xx",B41)))</formula>
    </cfRule>
  </conditionalFormatting>
  <conditionalFormatting sqref="B35">
    <cfRule type="containsText" dxfId="2" priority="4" stopIfTrue="1" operator="containsText" text="x,xx">
      <formula>NOT(ISERROR(SEARCH("x,xx",B35)))</formula>
    </cfRule>
  </conditionalFormatting>
  <conditionalFormatting sqref="F36">
    <cfRule type="containsText" dxfId="1" priority="3" stopIfTrue="1" operator="containsText" text="x,xx">
      <formula>NOT(ISERROR(SEARCH("x,xx",F36)))</formula>
    </cfRule>
  </conditionalFormatting>
  <conditionalFormatting sqref="B36:B37">
    <cfRule type="containsText" dxfId="0" priority="2" stopIfTrue="1" operator="containsText" text="x,xx">
      <formula>NOT(ISERROR(SEARCH("x,xx",B36)))</formula>
    </cfRule>
  </conditionalFormatting>
  <printOptions horizontalCentered="1"/>
  <pageMargins left="0.39370078740157483" right="0.39370078740157483" top="0.98425196850393704" bottom="0.59055118110236227" header="0.31496062992125984" footer="0.31496062992125984"/>
  <pageSetup paperSize="9" fitToHeight="20" orientation="landscape" r:id="rId1"/>
  <headerFooter>
    <oddHeader>&amp;L
&amp;G&amp;C&amp;"-,Negrito"&amp;11
UNIDADE DE ENGENHARIA&amp;R&amp;"-,Negrito"&amp;12
&amp;10PROCESSO Nº. 0000610/2021</oddHeader>
    <oddFooter>&amp;R&amp;"-,Regular"&amp;9&amp;K03+039
                                              Pág.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zoomScalePageLayoutView="85" workbookViewId="0">
      <selection activeCell="D7" sqref="D7"/>
    </sheetView>
  </sheetViews>
  <sheetFormatPr defaultColWidth="8.85546875" defaultRowHeight="12.75" x14ac:dyDescent="0.2"/>
  <cols>
    <col min="1" max="1" width="10.28515625" style="20" customWidth="1"/>
    <col min="2" max="2" width="6.28515625" style="20" customWidth="1"/>
    <col min="3" max="3" width="43.5703125" style="20" customWidth="1"/>
    <col min="4" max="4" width="11.140625" style="20" customWidth="1"/>
    <col min="5" max="6" width="8.85546875" style="20"/>
    <col min="7" max="7" width="31.42578125" style="20" customWidth="1"/>
    <col min="8" max="8" width="8.85546875" style="20"/>
    <col min="9" max="9" width="10.28515625" style="20" customWidth="1"/>
    <col min="10" max="16384" width="8.85546875" style="20"/>
  </cols>
  <sheetData>
    <row r="1" spans="1:8" x14ac:dyDescent="0.2">
      <c r="A1" s="19"/>
      <c r="B1" s="19"/>
      <c r="C1" s="19"/>
      <c r="D1" s="19"/>
      <c r="E1" s="1"/>
    </row>
    <row r="2" spans="1:8" x14ac:dyDescent="0.2">
      <c r="A2" s="19"/>
      <c r="B2" s="19"/>
      <c r="C2" s="19"/>
      <c r="D2" s="19"/>
      <c r="E2" s="1"/>
    </row>
    <row r="3" spans="1:8" x14ac:dyDescent="0.2">
      <c r="A3" s="19"/>
      <c r="B3" s="19"/>
      <c r="C3" s="19"/>
      <c r="D3" s="19"/>
      <c r="E3" s="1"/>
    </row>
    <row r="4" spans="1:8" ht="12.75" customHeight="1" x14ac:dyDescent="0.2">
      <c r="A4" s="21"/>
      <c r="B4" s="139" t="s">
        <v>45</v>
      </c>
      <c r="C4" s="139"/>
      <c r="D4" s="139"/>
      <c r="E4" s="1"/>
    </row>
    <row r="5" spans="1:8" s="24" customFormat="1" ht="13.5" thickBot="1" x14ac:dyDescent="0.25">
      <c r="A5" s="23"/>
      <c r="B5" s="23"/>
      <c r="C5" s="23"/>
      <c r="D5" s="23"/>
      <c r="E5" s="23"/>
    </row>
    <row r="6" spans="1:8" ht="15" x14ac:dyDescent="0.2">
      <c r="A6" s="2"/>
      <c r="B6" s="79"/>
      <c r="C6" s="80" t="s">
        <v>20</v>
      </c>
      <c r="D6" s="80"/>
      <c r="E6" s="2"/>
      <c r="F6" s="140" t="s">
        <v>44</v>
      </c>
      <c r="G6" s="140"/>
      <c r="H6" s="140"/>
    </row>
    <row r="7" spans="1:8" ht="15" x14ac:dyDescent="0.2">
      <c r="A7" s="1"/>
      <c r="B7" s="61">
        <v>1</v>
      </c>
      <c r="C7" s="65" t="s">
        <v>21</v>
      </c>
      <c r="D7" s="66">
        <v>3.5000000000000003E-2</v>
      </c>
      <c r="E7" s="1"/>
      <c r="F7" s="29" t="s">
        <v>35</v>
      </c>
      <c r="G7" s="29"/>
      <c r="H7" s="29"/>
    </row>
    <row r="8" spans="1:8" ht="15" x14ac:dyDescent="0.2">
      <c r="A8" s="1"/>
      <c r="B8" s="61">
        <v>2</v>
      </c>
      <c r="C8" s="65" t="s">
        <v>22</v>
      </c>
      <c r="D8" s="66">
        <v>8.9999999999999993E-3</v>
      </c>
      <c r="E8" s="1"/>
      <c r="F8" s="29" t="s">
        <v>36</v>
      </c>
      <c r="G8" s="29"/>
      <c r="H8" s="29"/>
    </row>
    <row r="9" spans="1:8" ht="15" x14ac:dyDescent="0.2">
      <c r="A9" s="1"/>
      <c r="B9" s="73">
        <v>3</v>
      </c>
      <c r="C9" s="77" t="s">
        <v>23</v>
      </c>
      <c r="D9" s="78">
        <v>1.26E-2</v>
      </c>
      <c r="E9" s="1"/>
      <c r="F9" s="29" t="s">
        <v>37</v>
      </c>
      <c r="G9" s="29"/>
      <c r="H9" s="29"/>
    </row>
    <row r="10" spans="1:8" ht="15" x14ac:dyDescent="0.2">
      <c r="A10" s="1"/>
      <c r="B10" s="61"/>
      <c r="C10" s="65"/>
      <c r="D10" s="81"/>
      <c r="E10" s="1"/>
      <c r="F10" s="29" t="s">
        <v>38</v>
      </c>
      <c r="G10" s="29"/>
      <c r="H10" s="29"/>
    </row>
    <row r="11" spans="1:8" ht="15" x14ac:dyDescent="0.2">
      <c r="A11" s="1"/>
      <c r="B11" s="67">
        <v>4</v>
      </c>
      <c r="C11" s="68" t="s">
        <v>24</v>
      </c>
      <c r="D11" s="69">
        <v>7.0000000000000007E-2</v>
      </c>
      <c r="E11" s="1"/>
      <c r="F11" s="29" t="s">
        <v>39</v>
      </c>
      <c r="G11" s="29"/>
      <c r="H11" s="29"/>
    </row>
    <row r="12" spans="1:8" ht="15" x14ac:dyDescent="0.2">
      <c r="A12" s="1"/>
      <c r="B12" s="64"/>
      <c r="C12" s="65"/>
      <c r="D12" s="81"/>
      <c r="E12" s="1"/>
      <c r="F12" s="30" t="s">
        <v>40</v>
      </c>
      <c r="G12" s="30"/>
      <c r="H12" s="30"/>
    </row>
    <row r="13" spans="1:8" x14ac:dyDescent="0.2">
      <c r="A13" s="1"/>
      <c r="B13" s="58">
        <v>5</v>
      </c>
      <c r="C13" s="59" t="s">
        <v>25</v>
      </c>
      <c r="D13" s="76">
        <f>SUM(D14:D17)</f>
        <v>8.6499999999999994E-2</v>
      </c>
      <c r="E13" s="1"/>
      <c r="F13" s="31"/>
      <c r="G13" s="31"/>
      <c r="H13" s="31"/>
    </row>
    <row r="14" spans="1:8" ht="13.9" customHeight="1" x14ac:dyDescent="0.2">
      <c r="A14" s="1"/>
      <c r="B14" s="70" t="s">
        <v>26</v>
      </c>
      <c r="C14" s="71" t="s">
        <v>27</v>
      </c>
      <c r="D14" s="72">
        <v>0.03</v>
      </c>
      <c r="E14" s="1"/>
      <c r="F14" s="32"/>
      <c r="G14" s="25"/>
      <c r="H14" s="25"/>
    </row>
    <row r="15" spans="1:8" x14ac:dyDescent="0.2">
      <c r="A15" s="1"/>
      <c r="B15" s="61" t="s">
        <v>28</v>
      </c>
      <c r="C15" s="62" t="s">
        <v>29</v>
      </c>
      <c r="D15" s="63">
        <v>6.4999999999999997E-3</v>
      </c>
      <c r="E15" s="1"/>
      <c r="F15" s="25"/>
      <c r="G15" s="25"/>
      <c r="H15" s="25"/>
    </row>
    <row r="16" spans="1:8" x14ac:dyDescent="0.2">
      <c r="A16" s="1"/>
      <c r="B16" s="61" t="s">
        <v>30</v>
      </c>
      <c r="C16" s="62" t="s">
        <v>31</v>
      </c>
      <c r="D16" s="63">
        <v>0.03</v>
      </c>
      <c r="E16" s="1"/>
      <c r="F16" s="25"/>
      <c r="G16" s="25"/>
      <c r="H16" s="25"/>
    </row>
    <row r="17" spans="1:10" x14ac:dyDescent="0.2">
      <c r="A17" s="1"/>
      <c r="B17" s="73" t="s">
        <v>32</v>
      </c>
      <c r="C17" s="74" t="s">
        <v>33</v>
      </c>
      <c r="D17" s="75">
        <v>0.02</v>
      </c>
      <c r="E17" s="1"/>
      <c r="F17" s="141"/>
      <c r="G17" s="141"/>
      <c r="H17" s="141"/>
    </row>
    <row r="18" spans="1:10" ht="13.9" customHeight="1" x14ac:dyDescent="0.2">
      <c r="A18" s="1"/>
      <c r="B18" s="61"/>
      <c r="C18" s="62"/>
      <c r="D18" s="82"/>
      <c r="E18" s="1"/>
      <c r="F18" s="140" t="s">
        <v>47</v>
      </c>
      <c r="G18" s="140"/>
      <c r="H18" s="140"/>
    </row>
    <row r="19" spans="1:10" x14ac:dyDescent="0.2">
      <c r="A19" s="3"/>
      <c r="B19" s="58">
        <v>6</v>
      </c>
      <c r="C19" s="59" t="s">
        <v>34</v>
      </c>
      <c r="D19" s="60">
        <v>0.01</v>
      </c>
      <c r="E19" s="3"/>
      <c r="F19" s="142" t="s">
        <v>46</v>
      </c>
      <c r="G19" s="142"/>
      <c r="H19" s="142"/>
    </row>
    <row r="20" spans="1:10" x14ac:dyDescent="0.2">
      <c r="A20" s="3"/>
      <c r="B20" s="145"/>
      <c r="C20" s="145"/>
      <c r="D20" s="145"/>
      <c r="E20" s="4"/>
      <c r="F20" s="143"/>
      <c r="G20" s="143"/>
      <c r="H20" s="143"/>
    </row>
    <row r="21" spans="1:10" ht="13.5" thickBot="1" x14ac:dyDescent="0.25">
      <c r="A21" s="3"/>
      <c r="B21" s="55"/>
      <c r="C21" s="56" t="s">
        <v>42</v>
      </c>
      <c r="D21" s="57">
        <f>(((1+D7+D8+D9)*(1+D19)*(1+D11)/(1-D13))-1)</f>
        <v>0.25</v>
      </c>
      <c r="E21" s="4"/>
      <c r="F21" s="143"/>
      <c r="G21" s="143"/>
      <c r="H21" s="143"/>
    </row>
    <row r="22" spans="1:10" x14ac:dyDescent="0.2">
      <c r="A22" s="3"/>
      <c r="D22" s="22"/>
      <c r="E22" s="5"/>
      <c r="F22" s="143"/>
      <c r="G22" s="143"/>
      <c r="H22" s="143"/>
    </row>
    <row r="23" spans="1:10" ht="13.5" thickBot="1" x14ac:dyDescent="0.25">
      <c r="A23" s="3"/>
      <c r="B23" s="54" t="s">
        <v>43</v>
      </c>
      <c r="C23" s="32"/>
      <c r="D23" s="22"/>
      <c r="E23" s="5"/>
      <c r="F23" s="143"/>
      <c r="G23" s="143"/>
      <c r="H23" s="143"/>
    </row>
    <row r="24" spans="1:10" x14ac:dyDescent="0.2">
      <c r="A24" s="3"/>
      <c r="B24" s="146" t="s">
        <v>49</v>
      </c>
      <c r="C24" s="146"/>
      <c r="D24" s="146"/>
      <c r="E24" s="5"/>
      <c r="F24" s="143"/>
      <c r="G24" s="143"/>
      <c r="H24" s="143"/>
    </row>
    <row r="25" spans="1:10" ht="13.5" thickBot="1" x14ac:dyDescent="0.25">
      <c r="B25" s="147" t="s">
        <v>48</v>
      </c>
      <c r="C25" s="147"/>
      <c r="D25" s="147"/>
      <c r="F25" s="144"/>
      <c r="G25" s="144"/>
      <c r="H25" s="144"/>
    </row>
    <row r="27" spans="1:10" x14ac:dyDescent="0.2">
      <c r="A27" s="32"/>
      <c r="B27" s="32"/>
      <c r="C27" s="32"/>
      <c r="D27" s="32"/>
      <c r="E27" s="37"/>
      <c r="F27" s="37"/>
      <c r="G27" s="37"/>
      <c r="H27" s="37"/>
      <c r="I27" s="37"/>
      <c r="J27" s="25"/>
    </row>
    <row r="28" spans="1:10" x14ac:dyDescent="0.2">
      <c r="A28" s="32"/>
      <c r="B28" s="32"/>
      <c r="C28" s="32"/>
      <c r="D28" s="32"/>
      <c r="E28" s="32"/>
      <c r="F28" s="32"/>
      <c r="G28" s="32"/>
      <c r="H28" s="32"/>
      <c r="I28" s="32"/>
    </row>
    <row r="29" spans="1:10" ht="14.45" customHeight="1" x14ac:dyDescent="0.2">
      <c r="B29" s="32"/>
      <c r="C29" s="32"/>
      <c r="D29" s="32"/>
      <c r="E29" s="26"/>
      <c r="F29" s="32"/>
      <c r="G29" s="32"/>
      <c r="H29" s="32"/>
    </row>
    <row r="30" spans="1:10" ht="15" x14ac:dyDescent="0.2">
      <c r="B30" s="32"/>
      <c r="C30" s="32"/>
      <c r="D30" s="32"/>
      <c r="E30" s="27"/>
      <c r="F30" s="32"/>
      <c r="G30" s="32"/>
      <c r="H30" s="32"/>
    </row>
    <row r="31" spans="1:10" ht="15" x14ac:dyDescent="0.2">
      <c r="B31" s="32"/>
      <c r="C31" s="32"/>
      <c r="D31" s="32"/>
      <c r="E31" s="27"/>
      <c r="F31" s="32"/>
      <c r="G31" s="32"/>
      <c r="H31" s="32"/>
    </row>
    <row r="32" spans="1:10" ht="15" x14ac:dyDescent="0.2">
      <c r="B32" s="32"/>
      <c r="C32" s="32"/>
      <c r="D32" s="32"/>
      <c r="E32" s="27"/>
      <c r="F32" s="32"/>
      <c r="G32" s="32"/>
      <c r="H32" s="32"/>
    </row>
    <row r="33" spans="2:8" ht="15" x14ac:dyDescent="0.2">
      <c r="B33" s="33"/>
      <c r="C33" s="33"/>
      <c r="D33" s="33"/>
      <c r="E33" s="34"/>
      <c r="F33" s="33"/>
      <c r="G33" s="33"/>
      <c r="H33" s="33"/>
    </row>
    <row r="34" spans="2:8" ht="15" x14ac:dyDescent="0.2">
      <c r="E34" s="27"/>
    </row>
    <row r="35" spans="2:8" ht="15" x14ac:dyDescent="0.2">
      <c r="E35" s="28"/>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&amp;G&amp;C&amp;"-,Negrito"&amp;11&amp;K03+039
UNIDADE DE ENGENHARIA&amp;R&amp;"-,Negrito"&amp;K03+039
PROCESSO Nº. xxxxxxx/20xx</oddHeader>
    <oddFooter>&amp;R&amp;"-,Regular"&amp;9&amp;K03+039Pág.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de Orçamento</vt:lpstr>
      <vt:lpstr>BDI</vt:lpstr>
      <vt:lpstr>BDI!Area_de_impressao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JOEL SILVA GULARTE JUNIOR</cp:lastModifiedBy>
  <cp:lastPrinted>2021-05-07T14:43:21Z</cp:lastPrinted>
  <dcterms:created xsi:type="dcterms:W3CDTF">2000-05-25T11:19:14Z</dcterms:created>
  <dcterms:modified xsi:type="dcterms:W3CDTF">2021-10-11T21:03:17Z</dcterms:modified>
</cp:coreProperties>
</file>